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Skaitītājs 2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<sst xmlns="http://schemas.openxmlformats.org/spreadsheetml/2006/main" count="67" uniqueCount="51">
  <si>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N.p.k.</t>
  </si>
  <si>
    <t>Darbu nosaukums</t>
  </si>
  <si>
    <t>Daudzums</t>
  </si>
  <si>
    <t xml:space="preserve">           Vienību izmaksas</t>
  </si>
  <si>
    <t>Kopā uz visu apjomu</t>
  </si>
  <si>
    <t>laika norma (c/h)</t>
  </si>
  <si>
    <t>Pasūtītājs : SIA "Kuldīgas komunālie pakalpojumi"</t>
  </si>
  <si>
    <t>Mērvienība</t>
  </si>
  <si>
    <t>Neparedzētie izdevumi</t>
  </si>
  <si>
    <t>Darba devēja sociālais nodoklis:</t>
  </si>
  <si>
    <t>PVN:</t>
  </si>
  <si>
    <t>Kopā pavisam:</t>
  </si>
  <si>
    <t>Kopa bez PVN:</t>
  </si>
  <si>
    <t>Peļņa</t>
  </si>
  <si>
    <t>Virs izdevumi t.sk. darba aizsardzība</t>
  </si>
  <si>
    <t>Transporta izdevumi no materiāliem</t>
  </si>
  <si>
    <t>Tāmes izmaksas:</t>
  </si>
  <si>
    <t>Tāme sastādīta tirgus cenās, tāmei ir informatīvs raksturs.</t>
  </si>
  <si>
    <t>Summa (Eur)</t>
  </si>
  <si>
    <t>Eur</t>
  </si>
  <si>
    <t>darba samaksas likme (Eur/h)</t>
  </si>
  <si>
    <t>darba alga (Eur)</t>
  </si>
  <si>
    <t>Materiāli (Eur)</t>
  </si>
  <si>
    <t>Mehānismi (Eur)</t>
  </si>
  <si>
    <t>Kopā (Eur)</t>
  </si>
  <si>
    <t>Objekta adrese:</t>
  </si>
  <si>
    <t>Ūdens patēriņa skaitītāja mezgla montāža</t>
  </si>
  <si>
    <t>kpl.</t>
  </si>
  <si>
    <t>Palīgmateriāli (griezējdisks metālam, vai zobenzāģa asmens)</t>
  </si>
  <si>
    <t>gb.</t>
  </si>
  <si>
    <t>Pāreja ā-ā 1/2'' GF</t>
  </si>
  <si>
    <t>Lodveida ventilis i-i 1/2'' 40bar GF</t>
  </si>
  <si>
    <t>Dubļu ķērājs i-i 1/2'' (plombējams) Rastelli</t>
  </si>
  <si>
    <t>Vītnes pagarinājums i-ā 1/2''-50mm GF</t>
  </si>
  <si>
    <t>Ūd. mērītājs B-Meter 1/2'' 1,5m³/h110mm 30°C/dzīv/ ar saskrūvēm</t>
  </si>
  <si>
    <t>Palīgmateriāli (vītņu blīvējamie materiāli)</t>
  </si>
  <si>
    <t>Ūdens patēriņa skaitītāja mezgla montāža un savienošana ar esošo ūdensvada sistēmu</t>
  </si>
  <si>
    <t>PP-R Līkums Ø20 i-i 90° Pipelife</t>
  </si>
  <si>
    <t>PP-R Līkums Ø20-1/2'' i-ā 90° Pipelife</t>
  </si>
  <si>
    <t>PPR caurule Ø20 x 2,8mm PN16 (4m/gab) Pipelife</t>
  </si>
  <si>
    <t>Uzmava - vītne ā. 1/2''x21.3 (QA) GEBO</t>
  </si>
  <si>
    <t>Līkums i-i 1/2'' GF</t>
  </si>
  <si>
    <t>Lok. Pievads i-ā 60 cm</t>
  </si>
  <si>
    <t xml:space="preserve">m </t>
  </si>
  <si>
    <t xml:space="preserve">Sastādīja :    ____________________   /  /                                                   </t>
  </si>
  <si>
    <t>Pieņēma:  ____________________  /  /</t>
  </si>
  <si>
    <t>Kopā uz visu iepirkuma apjomu (262 ūdenskaitītāju uzstādīšana)</t>
  </si>
  <si>
    <t>Ūdens padeves pārtaukšana, tērauda caurules posma un vecā ievada ventiļa demontāža</t>
  </si>
  <si>
    <t>Kontroles tāme ūdens patēriņa skaitītāja mezgla montāžai (tipveida mezgls)</t>
  </si>
  <si>
    <t xml:space="preserve">Tāme sastādīta 2014. gada </t>
  </si>
  <si>
    <t>kopā: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</si>
</sst>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10" xfId="55" applyFont="1" applyBorder="1" applyAlignment="1">
      <alignment horizontal="center" textRotation="90"/>
      <protection/>
    </xf>
    <xf numFmtId="0" fontId="3" fillId="0" borderId="10" xfId="55" applyFont="1" applyBorder="1" applyAlignment="1">
      <alignment horizontal="center" vertical="center"/>
      <protection/>
    </xf>
    <xf numFmtId="0" fontId="2" fillId="0" borderId="0" xfId="56" applyFont="1" applyAlignment="1">
      <alignment vertical="center"/>
      <protection/>
    </xf>
    <xf numFmtId="4" fontId="3" fillId="0" borderId="10" xfId="56" applyNumberFormat="1" applyFont="1" applyBorder="1" applyAlignment="1">
      <alignment horizontal="right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4" fontId="3" fillId="24" borderId="10" xfId="56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164" fontId="2" fillId="0" borderId="0" xfId="57" applyNumberFormat="1" applyFont="1" applyBorder="1" applyAlignment="1">
      <alignment horizontal="left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2" fillId="0" borderId="0" xfId="57" applyNumberFormat="1" applyFont="1" applyFill="1" applyBorder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0" xfId="56" applyFont="1" applyAlignment="1">
      <alignment horizontal="left" vertical="center"/>
      <protection/>
    </xf>
    <xf numFmtId="0" fontId="4" fillId="0" borderId="0" xfId="0" applyFont="1" applyAlignment="1">
      <alignment vertical="center"/>
    </xf>
    <xf numFmtId="1" fontId="3" fillId="0" borderId="10" xfId="55" applyNumberFormat="1" applyFont="1" applyBorder="1" applyAlignment="1">
      <alignment horizontal="center" vertical="center"/>
      <protection/>
    </xf>
    <xf numFmtId="0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3" fillId="0" borderId="10" xfId="56" applyFont="1" applyBorder="1" applyAlignment="1">
      <alignment horizontal="right" vertical="center"/>
      <protection/>
    </xf>
    <xf numFmtId="9" fontId="2" fillId="0" borderId="12" xfId="56" applyNumberFormat="1" applyFont="1" applyBorder="1" applyAlignment="1">
      <alignment vertical="center"/>
      <protection/>
    </xf>
    <xf numFmtId="10" fontId="2" fillId="24" borderId="12" xfId="56" applyNumberFormat="1" applyFont="1" applyFill="1" applyBorder="1" applyAlignment="1">
      <alignment vertical="center"/>
      <protection/>
    </xf>
    <xf numFmtId="0" fontId="2" fillId="0" borderId="12" xfId="56" applyFont="1" applyFill="1" applyBorder="1" applyAlignment="1">
      <alignment vertical="center"/>
      <protection/>
    </xf>
    <xf numFmtId="9" fontId="2" fillId="24" borderId="12" xfId="56" applyNumberFormat="1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3" fillId="0" borderId="10" xfId="55" applyNumberFormat="1" applyFont="1" applyBorder="1" applyAlignment="1">
      <alignment horizontal="center" textRotation="90" wrapText="1"/>
      <protection/>
    </xf>
    <xf numFmtId="0" fontId="2" fillId="0" borderId="0" xfId="56" applyFont="1" applyAlignment="1">
      <alignment horizontal="right" vertical="center"/>
      <protection/>
    </xf>
    <xf numFmtId="2" fontId="5" fillId="0" borderId="10" xfId="0" applyNumberFormat="1" applyFont="1" applyBorder="1" applyAlignment="1">
      <alignment horizontal="center" vertical="center"/>
    </xf>
    <xf numFmtId="2" fontId="2" fillId="0" borderId="0" xfId="56" applyNumberFormat="1" applyFont="1" applyAlignment="1">
      <alignment horizontal="left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indent="3"/>
    </xf>
    <xf numFmtId="0" fontId="4" fillId="0" borderId="10" xfId="0" applyFont="1" applyBorder="1" applyAlignment="1">
      <alignment horizontal="left" wrapText="1" indent="3"/>
    </xf>
    <xf numFmtId="16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/>
    </xf>
    <xf numFmtId="2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2" fillId="0" borderId="0" xfId="56" applyFont="1" applyBorder="1" applyAlignment="1">
      <alignment horizontal="left" vertical="center"/>
      <protection/>
    </xf>
    <xf numFmtId="0" fontId="2" fillId="0" borderId="0" xfId="56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10" xfId="55" applyFont="1" applyBorder="1" applyAlignment="1">
      <alignment textRotation="90"/>
      <protection/>
    </xf>
    <xf numFmtId="0" fontId="3" fillId="0" borderId="21" xfId="55" applyFont="1" applyBorder="1" applyAlignment="1">
      <alignment horizontal="center" vertical="center"/>
      <protection/>
    </xf>
    <xf numFmtId="0" fontId="3" fillId="0" borderId="22" xfId="55" applyFont="1" applyBorder="1" applyAlignment="1">
      <alignment horizontal="center" vertical="center"/>
      <protection/>
    </xf>
    <xf numFmtId="0" fontId="3" fillId="0" borderId="21" xfId="55" applyFont="1" applyBorder="1" applyAlignment="1">
      <alignment horizontal="center" textRotation="90"/>
      <protection/>
    </xf>
    <xf numFmtId="0" fontId="3" fillId="0" borderId="22" xfId="55" applyFont="1" applyBorder="1" applyAlignment="1">
      <alignment horizontal="center" textRotation="90"/>
      <protection/>
    </xf>
    <xf numFmtId="0" fontId="3" fillId="0" borderId="10" xfId="55" applyFont="1" applyBorder="1" applyAlignment="1">
      <alignment horizontal="center" textRotation="90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2" fillId="0" borderId="0" xfId="56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6" applyFont="1" applyAlignment="1">
      <alignment horizontal="left" vertical="center"/>
      <protection/>
    </xf>
    <xf numFmtId="0" fontId="4" fillId="0" borderId="17" xfId="0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Bad" xfId="41"/>
    <cellStyle name="Calculation" xfId="42"/>
    <cellStyle name="Check Cell" xfId="43"/>
    <cellStyle name="Comma 2" xfId="44"/>
    <cellStyle name="Comma 3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tehnikas9" xfId="57"/>
    <cellStyle name="Note" xfId="58"/>
    <cellStyle name="Output" xfId="59"/>
    <cellStyle name="Percent" xfId="60"/>
    <cellStyle name="Title" xfId="61"/>
    <cellStyle name="Total" xfId="62"/>
    <cellStyle name="Currency" xfId="63"/>
    <cellStyle name="Currency [0]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3.00390625" style="0" customWidth="1"/>
    <col min="2" max="2" width="47.140625" style="0" customWidth="1"/>
    <col min="3" max="3" width="10.57421875" style="0" customWidth="1"/>
    <col min="4" max="4" width="6.421875" style="0" bestFit="1" customWidth="1"/>
    <col min="5" max="11" width="7.140625" style="0" customWidth="1"/>
    <col min="12" max="12" width="8.421875" style="0" customWidth="1"/>
    <col min="13" max="13" width="7.140625" style="0" customWidth="1"/>
    <col min="14" max="14" width="8.57421875" style="0" customWidth="1"/>
  </cols>
  <sheetData>
    <row r="1" spans="1:15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7.5" customHeight="1">
      <c r="A3" s="9"/>
      <c r="B3" s="10"/>
      <c r="C3" s="11"/>
      <c r="D3" s="12"/>
      <c r="E3" s="11"/>
      <c r="F3" s="11"/>
      <c r="G3" s="11"/>
      <c r="H3" s="11"/>
      <c r="I3" s="11"/>
      <c r="J3" s="11"/>
      <c r="K3" s="11"/>
      <c r="L3" s="11"/>
      <c r="M3" s="13"/>
      <c r="N3" s="13"/>
      <c r="O3" s="13"/>
    </row>
    <row r="4" spans="1:15" ht="24" customHeight="1">
      <c r="A4" s="31"/>
      <c r="B4" s="31"/>
      <c r="C4" s="31"/>
      <c r="D4" s="31"/>
      <c r="E4" s="68" t="s">
        <v>48</v>
      </c>
      <c r="F4" s="69"/>
      <c r="G4" s="69"/>
      <c r="H4" s="69"/>
      <c r="I4" s="69"/>
      <c r="J4" s="69"/>
      <c r="K4" s="4"/>
      <c r="L4" s="4"/>
      <c r="M4" s="4"/>
      <c r="N4" s="4"/>
      <c r="O4" s="4"/>
    </row>
    <row r="5" spans="1:15" ht="15">
      <c r="A5" s="70" t="s">
        <v>25</v>
      </c>
      <c r="B5" s="70"/>
      <c r="C5" s="70"/>
      <c r="D5" s="70"/>
      <c r="E5" s="70"/>
      <c r="F5" s="70"/>
      <c r="G5" s="70"/>
      <c r="H5" s="70"/>
      <c r="I5" s="70"/>
      <c r="J5" s="70"/>
      <c r="K5" s="55" t="s">
        <v>16</v>
      </c>
      <c r="L5" s="56"/>
      <c r="M5" s="33">
        <f>N36</f>
        <v>0</v>
      </c>
      <c r="N5" s="14" t="s">
        <v>19</v>
      </c>
      <c r="O5" s="14"/>
    </row>
    <row r="6" spans="1:15" ht="15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14"/>
      <c r="L6" s="14"/>
      <c r="M6" s="33"/>
      <c r="N6" s="14"/>
      <c r="O6" s="14"/>
    </row>
    <row r="7" spans="1:15" ht="1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5" t="s">
        <v>49</v>
      </c>
      <c r="L7" s="56"/>
      <c r="M7" s="56"/>
      <c r="N7" s="56"/>
      <c r="O7" s="14"/>
    </row>
    <row r="8" spans="1:15" ht="15">
      <c r="A8" s="58" t="s">
        <v>0</v>
      </c>
      <c r="B8" s="59" t="s">
        <v>1</v>
      </c>
      <c r="C8" s="61" t="s">
        <v>7</v>
      </c>
      <c r="D8" s="63" t="s">
        <v>2</v>
      </c>
      <c r="E8" s="64" t="s">
        <v>3</v>
      </c>
      <c r="F8" s="64"/>
      <c r="G8" s="64"/>
      <c r="H8" s="64"/>
      <c r="I8" s="64"/>
      <c r="J8" s="64"/>
      <c r="K8" s="65" t="s">
        <v>4</v>
      </c>
      <c r="L8" s="66"/>
      <c r="M8" s="66"/>
      <c r="N8" s="67"/>
      <c r="O8" s="1"/>
    </row>
    <row r="9" spans="1:15" ht="76.5">
      <c r="A9" s="58"/>
      <c r="B9" s="60"/>
      <c r="C9" s="62"/>
      <c r="D9" s="63"/>
      <c r="E9" s="2" t="s">
        <v>5</v>
      </c>
      <c r="F9" s="30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2" t="s">
        <v>21</v>
      </c>
      <c r="L9" s="2" t="s">
        <v>22</v>
      </c>
      <c r="M9" s="2" t="s">
        <v>23</v>
      </c>
      <c r="N9" s="2" t="s">
        <v>18</v>
      </c>
      <c r="O9" s="1"/>
    </row>
    <row r="10" spans="1:15" ht="15">
      <c r="A10" s="3">
        <v>1</v>
      </c>
      <c r="B10" s="3">
        <v>2</v>
      </c>
      <c r="C10" s="3">
        <v>3</v>
      </c>
      <c r="D10" s="16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8"/>
    </row>
    <row r="11" spans="1:15" ht="15">
      <c r="A11" s="3"/>
      <c r="B11" s="3" t="s">
        <v>26</v>
      </c>
      <c r="C11" s="3"/>
      <c r="D11" s="16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</row>
    <row r="12" spans="1:15" ht="25.5">
      <c r="A12" s="17">
        <v>1</v>
      </c>
      <c r="B12" s="34" t="s">
        <v>47</v>
      </c>
      <c r="C12" s="18" t="s">
        <v>27</v>
      </c>
      <c r="D12" s="19">
        <v>1</v>
      </c>
      <c r="E12" s="18"/>
      <c r="F12" s="18"/>
      <c r="G12" s="18">
        <f>ROUND(E12*F12,2)</f>
        <v>0</v>
      </c>
      <c r="H12" s="18">
        <f>L12/D12</f>
        <v>0</v>
      </c>
      <c r="I12" s="18">
        <f>ROUND(G12*10%,2)</f>
        <v>0</v>
      </c>
      <c r="J12" s="18">
        <f>SUM(G12:I12)</f>
        <v>0</v>
      </c>
      <c r="K12" s="18">
        <f>ROUND(G12*D12,2)</f>
        <v>0</v>
      </c>
      <c r="L12" s="18">
        <f>SUM(L13)</f>
        <v>0</v>
      </c>
      <c r="M12" s="18">
        <f>ROUND(I12*D12,2)</f>
        <v>0</v>
      </c>
      <c r="N12" s="18">
        <f>SUM(K12:M12)</f>
        <v>0</v>
      </c>
      <c r="O12" s="8"/>
    </row>
    <row r="13" spans="1:15" ht="25.5">
      <c r="A13" s="17"/>
      <c r="B13" s="35" t="s">
        <v>28</v>
      </c>
      <c r="C13" s="18" t="s">
        <v>27</v>
      </c>
      <c r="D13" s="19">
        <v>1</v>
      </c>
      <c r="E13" s="18"/>
      <c r="F13" s="18"/>
      <c r="G13" s="18"/>
      <c r="H13" s="18"/>
      <c r="I13" s="18"/>
      <c r="J13" s="18"/>
      <c r="K13" s="18"/>
      <c r="L13" s="18">
        <f>H13*D13</f>
        <v>0</v>
      </c>
      <c r="M13" s="18"/>
      <c r="N13" s="18"/>
      <c r="O13" s="8"/>
    </row>
    <row r="14" spans="1:15" ht="25.5">
      <c r="A14" s="17">
        <v>2</v>
      </c>
      <c r="B14" s="34" t="s">
        <v>36</v>
      </c>
      <c r="C14" s="18" t="s">
        <v>27</v>
      </c>
      <c r="D14" s="19">
        <v>1</v>
      </c>
      <c r="E14" s="18"/>
      <c r="F14" s="18"/>
      <c r="G14" s="18">
        <f>ROUND(E14*F14,2)</f>
        <v>0</v>
      </c>
      <c r="H14" s="18">
        <f>L14/D14</f>
        <v>0</v>
      </c>
      <c r="I14" s="18">
        <f>ROUND(G14*10%,2)</f>
        <v>0</v>
      </c>
      <c r="J14" s="18">
        <f>SUM(G14:I14)</f>
        <v>0</v>
      </c>
      <c r="K14" s="18">
        <f>ROUND(G14*D14,2)</f>
        <v>0</v>
      </c>
      <c r="L14" s="18">
        <f>SUM(L15:L26)</f>
        <v>0</v>
      </c>
      <c r="M14" s="18">
        <f>ROUND(I14*D14,2)</f>
        <v>0</v>
      </c>
      <c r="N14" s="18">
        <f>SUM(K14:M14)</f>
        <v>0</v>
      </c>
      <c r="O14" s="8"/>
    </row>
    <row r="15" spans="1:15" ht="15">
      <c r="A15" s="17"/>
      <c r="B15" s="36" t="s">
        <v>30</v>
      </c>
      <c r="C15" s="18" t="s">
        <v>29</v>
      </c>
      <c r="D15" s="19">
        <v>4</v>
      </c>
      <c r="E15" s="18"/>
      <c r="F15" s="18"/>
      <c r="G15" s="18"/>
      <c r="H15" s="18"/>
      <c r="I15" s="18"/>
      <c r="J15" s="18"/>
      <c r="K15" s="18"/>
      <c r="L15" s="18">
        <f aca="true" t="shared" si="0" ref="L15:L26">H15*D15</f>
        <v>0</v>
      </c>
      <c r="M15" s="18"/>
      <c r="N15" s="18"/>
      <c r="O15" s="8"/>
    </row>
    <row r="16" spans="1:15" ht="15">
      <c r="A16" s="17"/>
      <c r="B16" s="36" t="s">
        <v>31</v>
      </c>
      <c r="C16" s="18" t="s">
        <v>29</v>
      </c>
      <c r="D16" s="19">
        <v>2</v>
      </c>
      <c r="E16" s="18"/>
      <c r="F16" s="18"/>
      <c r="G16" s="18"/>
      <c r="H16" s="18"/>
      <c r="I16" s="18"/>
      <c r="J16" s="18"/>
      <c r="K16" s="18"/>
      <c r="L16" s="18">
        <f t="shared" si="0"/>
        <v>0</v>
      </c>
      <c r="M16" s="18"/>
      <c r="N16" s="18"/>
      <c r="O16" s="8"/>
    </row>
    <row r="17" spans="1:15" ht="15">
      <c r="A17" s="17"/>
      <c r="B17" s="36" t="s">
        <v>32</v>
      </c>
      <c r="C17" s="18" t="s">
        <v>29</v>
      </c>
      <c r="D17" s="19">
        <v>1</v>
      </c>
      <c r="E17" s="18"/>
      <c r="F17" s="18"/>
      <c r="G17" s="18"/>
      <c r="H17" s="18"/>
      <c r="I17" s="18"/>
      <c r="J17" s="18"/>
      <c r="K17" s="18"/>
      <c r="L17" s="18">
        <f t="shared" si="0"/>
        <v>0</v>
      </c>
      <c r="M17" s="18"/>
      <c r="N17" s="18"/>
      <c r="O17" s="8"/>
    </row>
    <row r="18" spans="1:15" ht="15">
      <c r="A18" s="17"/>
      <c r="B18" s="36" t="s">
        <v>33</v>
      </c>
      <c r="C18" s="18" t="s">
        <v>29</v>
      </c>
      <c r="D18" s="19">
        <v>1</v>
      </c>
      <c r="E18" s="18"/>
      <c r="F18" s="18"/>
      <c r="G18" s="18"/>
      <c r="H18" s="18"/>
      <c r="I18" s="18"/>
      <c r="J18" s="18"/>
      <c r="K18" s="18"/>
      <c r="L18" s="18">
        <f t="shared" si="0"/>
        <v>0</v>
      </c>
      <c r="M18" s="18"/>
      <c r="N18" s="18"/>
      <c r="O18" s="8"/>
    </row>
    <row r="19" spans="1:15" ht="26.25">
      <c r="A19" s="17"/>
      <c r="B19" s="37" t="s">
        <v>34</v>
      </c>
      <c r="C19" s="18" t="s">
        <v>29</v>
      </c>
      <c r="D19" s="19">
        <v>1</v>
      </c>
      <c r="E19" s="18"/>
      <c r="F19" s="18"/>
      <c r="G19" s="18"/>
      <c r="H19" s="18"/>
      <c r="I19" s="18"/>
      <c r="J19" s="18"/>
      <c r="K19" s="18"/>
      <c r="L19" s="18">
        <f t="shared" si="0"/>
        <v>0</v>
      </c>
      <c r="M19" s="18"/>
      <c r="N19" s="18"/>
      <c r="O19" s="8"/>
    </row>
    <row r="20" spans="1:15" ht="15">
      <c r="A20" s="17"/>
      <c r="B20" s="36" t="s">
        <v>40</v>
      </c>
      <c r="C20" s="18" t="s">
        <v>29</v>
      </c>
      <c r="D20" s="19">
        <v>1</v>
      </c>
      <c r="E20" s="18"/>
      <c r="F20" s="18"/>
      <c r="G20" s="18"/>
      <c r="H20" s="18"/>
      <c r="I20" s="18"/>
      <c r="J20" s="18"/>
      <c r="K20" s="18"/>
      <c r="L20" s="18">
        <f t="shared" si="0"/>
        <v>0</v>
      </c>
      <c r="M20" s="18"/>
      <c r="N20" s="18"/>
      <c r="O20" s="8"/>
    </row>
    <row r="21" spans="1:15" ht="15">
      <c r="A21" s="17"/>
      <c r="B21" s="36" t="s">
        <v>37</v>
      </c>
      <c r="C21" s="18" t="s">
        <v>29</v>
      </c>
      <c r="D21" s="19">
        <v>2</v>
      </c>
      <c r="E21" s="18"/>
      <c r="F21" s="18"/>
      <c r="G21" s="18"/>
      <c r="H21" s="18"/>
      <c r="I21" s="18"/>
      <c r="J21" s="18"/>
      <c r="K21" s="18"/>
      <c r="L21" s="18">
        <f t="shared" si="0"/>
        <v>0</v>
      </c>
      <c r="M21" s="18"/>
      <c r="N21" s="18"/>
      <c r="O21" s="8"/>
    </row>
    <row r="22" spans="1:15" ht="15">
      <c r="A22" s="17"/>
      <c r="B22" s="36" t="s">
        <v>38</v>
      </c>
      <c r="C22" s="18" t="s">
        <v>29</v>
      </c>
      <c r="D22" s="19">
        <v>1</v>
      </c>
      <c r="E22" s="18"/>
      <c r="F22" s="18"/>
      <c r="G22" s="18"/>
      <c r="H22" s="18"/>
      <c r="I22" s="18"/>
      <c r="J22" s="18"/>
      <c r="K22" s="18"/>
      <c r="L22" s="18">
        <f t="shared" si="0"/>
        <v>0</v>
      </c>
      <c r="M22" s="18"/>
      <c r="N22" s="18"/>
      <c r="O22" s="8"/>
    </row>
    <row r="23" spans="1:15" ht="15">
      <c r="A23" s="17"/>
      <c r="B23" s="36" t="s">
        <v>41</v>
      </c>
      <c r="C23" s="18" t="s">
        <v>29</v>
      </c>
      <c r="D23" s="19">
        <v>3</v>
      </c>
      <c r="E23" s="18"/>
      <c r="F23" s="18"/>
      <c r="G23" s="18"/>
      <c r="H23" s="18"/>
      <c r="I23" s="18"/>
      <c r="J23" s="18"/>
      <c r="K23" s="18"/>
      <c r="L23" s="18">
        <f t="shared" si="0"/>
        <v>0</v>
      </c>
      <c r="M23" s="18"/>
      <c r="N23" s="18"/>
      <c r="O23" s="8"/>
    </row>
    <row r="24" spans="1:15" ht="15">
      <c r="A24" s="17"/>
      <c r="B24" s="36" t="s">
        <v>39</v>
      </c>
      <c r="C24" s="18" t="s">
        <v>43</v>
      </c>
      <c r="D24" s="38">
        <v>1.5</v>
      </c>
      <c r="E24" s="18"/>
      <c r="F24" s="18"/>
      <c r="G24" s="18"/>
      <c r="H24" s="18"/>
      <c r="I24" s="18"/>
      <c r="J24" s="18"/>
      <c r="K24" s="18"/>
      <c r="L24" s="18">
        <f t="shared" si="0"/>
        <v>0</v>
      </c>
      <c r="M24" s="18"/>
      <c r="N24" s="18"/>
      <c r="O24" s="8"/>
    </row>
    <row r="25" spans="1:15" ht="15">
      <c r="A25" s="17"/>
      <c r="B25" s="36" t="s">
        <v>42</v>
      </c>
      <c r="C25" s="18" t="s">
        <v>29</v>
      </c>
      <c r="D25" s="19">
        <v>1</v>
      </c>
      <c r="E25" s="18"/>
      <c r="F25" s="18"/>
      <c r="G25" s="18"/>
      <c r="H25" s="18"/>
      <c r="I25" s="18"/>
      <c r="J25" s="18"/>
      <c r="K25" s="18"/>
      <c r="L25" s="18">
        <f t="shared" si="0"/>
        <v>0</v>
      </c>
      <c r="M25" s="18"/>
      <c r="N25" s="18"/>
      <c r="O25" s="8"/>
    </row>
    <row r="26" spans="1:15" ht="15">
      <c r="A26" s="17"/>
      <c r="B26" s="36" t="s">
        <v>35</v>
      </c>
      <c r="C26" s="18" t="s">
        <v>27</v>
      </c>
      <c r="D26" s="19">
        <v>1</v>
      </c>
      <c r="E26" s="18"/>
      <c r="F26" s="18"/>
      <c r="G26" s="18"/>
      <c r="H26" s="18"/>
      <c r="I26" s="18"/>
      <c r="J26" s="18"/>
      <c r="K26" s="18"/>
      <c r="L26" s="18">
        <f t="shared" si="0"/>
        <v>0</v>
      </c>
      <c r="M26" s="18"/>
      <c r="N26" s="18"/>
      <c r="O26" s="8"/>
    </row>
    <row r="27" spans="1:15" ht="15.75" thickBot="1">
      <c r="A27" s="47"/>
      <c r="B27" s="71" t="s">
        <v>50</v>
      </c>
      <c r="C27" s="48"/>
      <c r="D27" s="49"/>
      <c r="E27" s="50"/>
      <c r="F27" s="50"/>
      <c r="G27" s="50"/>
      <c r="H27" s="50"/>
      <c r="I27" s="50"/>
      <c r="J27" s="51"/>
      <c r="K27" s="52">
        <f>SUM(K12:K26)</f>
        <v>0</v>
      </c>
      <c r="L27" s="52">
        <f>SUM(L12:L26)/2</f>
        <v>0</v>
      </c>
      <c r="M27" s="52">
        <f>SUM(M12:M26)</f>
        <v>0</v>
      </c>
      <c r="N27" s="53">
        <f>SUM(K27:M27)</f>
        <v>0</v>
      </c>
      <c r="O27" s="8"/>
    </row>
    <row r="28" spans="1:15" s="40" customFormat="1" ht="26.25" thickTop="1">
      <c r="A28" s="41"/>
      <c r="B28" s="42" t="s">
        <v>46</v>
      </c>
      <c r="C28" s="43" t="s">
        <v>27</v>
      </c>
      <c r="D28" s="44">
        <v>262</v>
      </c>
      <c r="E28" s="45"/>
      <c r="F28" s="45"/>
      <c r="G28" s="45"/>
      <c r="H28" s="45"/>
      <c r="I28" s="45"/>
      <c r="J28" s="46"/>
      <c r="K28" s="43">
        <f>ROUND(D28*K27,2)</f>
        <v>0</v>
      </c>
      <c r="L28" s="43">
        <f>ROUND(D28*L27,2)</f>
        <v>0</v>
      </c>
      <c r="M28" s="43">
        <f>ROUND(D28*M27,2)</f>
        <v>0</v>
      </c>
      <c r="N28" s="43">
        <f>SUM(K28:M28)</f>
        <v>0</v>
      </c>
      <c r="O28" s="39"/>
    </row>
    <row r="29" spans="1:15" ht="15">
      <c r="A29" s="17"/>
      <c r="B29" s="24" t="s">
        <v>8</v>
      </c>
      <c r="C29" s="20"/>
      <c r="D29" s="25">
        <v>0</v>
      </c>
      <c r="E29" s="22"/>
      <c r="F29" s="22"/>
      <c r="G29" s="22"/>
      <c r="H29" s="22"/>
      <c r="I29" s="22"/>
      <c r="J29" s="22"/>
      <c r="K29" s="22"/>
      <c r="L29" s="22"/>
      <c r="M29" s="23"/>
      <c r="N29" s="18">
        <f>ROUND(N28*D29,2)</f>
        <v>0</v>
      </c>
      <c r="O29" s="8"/>
    </row>
    <row r="30" spans="1:15" ht="15">
      <c r="A30" s="17"/>
      <c r="B30" s="24" t="s">
        <v>14</v>
      </c>
      <c r="C30" s="20"/>
      <c r="D30" s="25">
        <v>0</v>
      </c>
      <c r="E30" s="22"/>
      <c r="F30" s="22"/>
      <c r="G30" s="22"/>
      <c r="H30" s="22"/>
      <c r="I30" s="22"/>
      <c r="J30" s="22"/>
      <c r="K30" s="22"/>
      <c r="L30" s="22"/>
      <c r="M30" s="23"/>
      <c r="N30" s="18">
        <f>ROUND(N28*D30,2)</f>
        <v>0</v>
      </c>
      <c r="O30" s="8"/>
    </row>
    <row r="31" spans="1:15" ht="15">
      <c r="A31" s="17"/>
      <c r="B31" s="24" t="s">
        <v>15</v>
      </c>
      <c r="C31" s="20"/>
      <c r="D31" s="25">
        <v>0</v>
      </c>
      <c r="E31" s="22"/>
      <c r="F31" s="22"/>
      <c r="G31" s="22"/>
      <c r="H31" s="22"/>
      <c r="I31" s="22"/>
      <c r="J31" s="22"/>
      <c r="K31" s="22"/>
      <c r="L31" s="22"/>
      <c r="M31" s="23"/>
      <c r="N31" s="18">
        <f>ROUND(L28*D31,2)</f>
        <v>0</v>
      </c>
      <c r="O31" s="8"/>
    </row>
    <row r="32" spans="1:15" ht="15">
      <c r="A32" s="17"/>
      <c r="B32" s="5" t="s">
        <v>13</v>
      </c>
      <c r="C32" s="20"/>
      <c r="D32" s="25">
        <v>0</v>
      </c>
      <c r="E32" s="22"/>
      <c r="F32" s="22"/>
      <c r="G32" s="22"/>
      <c r="H32" s="22"/>
      <c r="I32" s="22"/>
      <c r="J32" s="22"/>
      <c r="K32" s="22"/>
      <c r="L32" s="22"/>
      <c r="M32" s="23"/>
      <c r="N32" s="18">
        <f>ROUND(N28*D32,2)</f>
        <v>0</v>
      </c>
      <c r="O32" s="8"/>
    </row>
    <row r="33" spans="1:15" ht="15">
      <c r="A33" s="17"/>
      <c r="B33" s="7" t="s">
        <v>9</v>
      </c>
      <c r="C33" s="20"/>
      <c r="D33" s="26">
        <v>0.2359</v>
      </c>
      <c r="E33" s="22"/>
      <c r="F33" s="22"/>
      <c r="G33" s="22"/>
      <c r="H33" s="22"/>
      <c r="I33" s="22"/>
      <c r="J33" s="22"/>
      <c r="K33" s="22"/>
      <c r="L33" s="22"/>
      <c r="M33" s="23"/>
      <c r="N33" s="18">
        <f>K28*D33</f>
        <v>0</v>
      </c>
      <c r="O33" s="8"/>
    </row>
    <row r="34" spans="1:15" ht="15">
      <c r="A34" s="17"/>
      <c r="B34" s="6" t="s">
        <v>12</v>
      </c>
      <c r="C34" s="20"/>
      <c r="D34" s="27"/>
      <c r="E34" s="22"/>
      <c r="F34" s="22"/>
      <c r="G34" s="22"/>
      <c r="H34" s="22"/>
      <c r="I34" s="22"/>
      <c r="J34" s="22"/>
      <c r="K34" s="22"/>
      <c r="L34" s="22"/>
      <c r="M34" s="23"/>
      <c r="N34" s="18">
        <f>SUM(N27:N33)</f>
        <v>0</v>
      </c>
      <c r="O34" s="8"/>
    </row>
    <row r="35" spans="1:15" ht="15">
      <c r="A35" s="17"/>
      <c r="B35" s="7" t="s">
        <v>10</v>
      </c>
      <c r="C35" s="20"/>
      <c r="D35" s="28">
        <v>0.21</v>
      </c>
      <c r="E35" s="22"/>
      <c r="F35" s="22"/>
      <c r="G35" s="22"/>
      <c r="H35" s="22"/>
      <c r="I35" s="22"/>
      <c r="J35" s="22"/>
      <c r="K35" s="22"/>
      <c r="L35" s="22"/>
      <c r="M35" s="23"/>
      <c r="N35" s="18">
        <f>N34*D35</f>
        <v>0</v>
      </c>
      <c r="O35" s="8"/>
    </row>
    <row r="36" spans="1:15" ht="15">
      <c r="A36" s="17"/>
      <c r="B36" s="6" t="s">
        <v>11</v>
      </c>
      <c r="C36" s="20"/>
      <c r="D36" s="21"/>
      <c r="E36" s="22"/>
      <c r="F36" s="22"/>
      <c r="G36" s="22"/>
      <c r="H36" s="22"/>
      <c r="I36" s="22"/>
      <c r="J36" s="22"/>
      <c r="K36" s="22"/>
      <c r="L36" s="22"/>
      <c r="M36" s="23"/>
      <c r="N36" s="32">
        <f>SUM(N34:N35)</f>
        <v>0</v>
      </c>
      <c r="O36" s="8"/>
    </row>
    <row r="37" spans="1:15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">
      <c r="A38" s="8"/>
      <c r="B38" s="15" t="s">
        <v>44</v>
      </c>
      <c r="C38" s="8"/>
      <c r="D38" s="8"/>
      <c r="E38" s="8"/>
      <c r="F38" s="8"/>
      <c r="G38" s="57" t="s">
        <v>45</v>
      </c>
      <c r="H38" s="57"/>
      <c r="I38" s="57"/>
      <c r="J38" s="57"/>
      <c r="K38" s="57"/>
      <c r="L38" s="57"/>
      <c r="M38" s="57"/>
      <c r="N38" s="29"/>
      <c r="O38" s="8"/>
    </row>
    <row r="39" spans="1:15" ht="15">
      <c r="A39" s="8"/>
      <c r="B39" s="8"/>
      <c r="C39" s="8"/>
      <c r="D39" s="8"/>
      <c r="E39" s="8"/>
      <c r="F39" s="8"/>
      <c r="G39" s="29"/>
      <c r="H39" s="29"/>
      <c r="I39" s="29"/>
      <c r="J39" s="29"/>
      <c r="K39" s="29"/>
      <c r="L39" s="29"/>
      <c r="M39" s="29"/>
      <c r="N39" s="29"/>
      <c r="O39" s="8"/>
    </row>
    <row r="40" spans="1:15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2" ht="15">
      <c r="A41" s="8"/>
      <c r="B41" s="8"/>
    </row>
    <row r="42" spans="1:2" ht="15">
      <c r="A42" s="8"/>
      <c r="B42" s="8"/>
    </row>
    <row r="43" spans="1:2" ht="15">
      <c r="A43" s="8"/>
      <c r="B43" s="8"/>
    </row>
    <row r="44" spans="1:2" ht="15">
      <c r="A44" s="8"/>
      <c r="B44" s="8"/>
    </row>
    <row r="45" spans="1:2" ht="15">
      <c r="A45" s="8"/>
      <c r="B45" s="8"/>
    </row>
    <row r="46" spans="1:2" ht="15">
      <c r="A46" s="8"/>
      <c r="B46" s="8"/>
    </row>
    <row r="47" spans="1:2" ht="15">
      <c r="A47" s="8"/>
      <c r="B47" s="8"/>
    </row>
    <row r="48" spans="1:2" ht="15">
      <c r="A48" s="8"/>
      <c r="B48" s="8"/>
    </row>
    <row r="49" spans="1:2" ht="15">
      <c r="A49" s="8"/>
      <c r="B49" s="8"/>
    </row>
    <row r="50" spans="1:2" ht="15">
      <c r="A50" s="8"/>
      <c r="B50" s="8"/>
    </row>
    <row r="51" spans="1:2" ht="15">
      <c r="A51" s="8"/>
      <c r="B51" s="8"/>
    </row>
  </sheetData>
  <sheetProtection/>
  <mergeCells count="13">
    <mergeCell ref="E4:J4"/>
    <mergeCell ref="A5:J5"/>
    <mergeCell ref="K5:L5"/>
    <mergeCell ref="A6:J6"/>
    <mergeCell ref="A7:J7"/>
    <mergeCell ref="K7:N7"/>
    <mergeCell ref="G38:M38"/>
    <mergeCell ref="A8:A9"/>
    <mergeCell ref="B8:B9"/>
    <mergeCell ref="C8:C9"/>
    <mergeCell ref="D8:D9"/>
    <mergeCell ref="E8:J8"/>
    <mergeCell ref="K8:N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Kashelz</dc:creator>
  <cp:keywords/>
  <dc:description/>
  <cp:lastModifiedBy>ritvars</cp:lastModifiedBy>
  <cp:lastPrinted>2014-02-27T12:45:00Z</cp:lastPrinted>
  <dcterms:created xsi:type="dcterms:W3CDTF">2011-08-01T10:28:03Z</dcterms:created>
  <dcterms:modified xsi:type="dcterms:W3CDTF">2014-03-28T11:19:37Z</dcterms:modified>
  <cp:category/>
  <cp:version/>
  <cp:contentType/>
  <cp:contentStatus/>
</cp:coreProperties>
</file>