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87\home\Pagalmu labiekārtošana 2017_18\Alunāna 7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55" i="1" l="1"/>
  <c r="K55" i="1"/>
  <c r="L55" i="1" l="1"/>
  <c r="N58" i="1" s="1"/>
  <c r="N55" i="1" l="1"/>
  <c r="N60" i="1"/>
  <c r="N59" i="1" l="1"/>
  <c r="N57" i="1"/>
  <c r="N56" i="1"/>
  <c r="N61" i="1" l="1"/>
  <c r="N62" i="1" l="1"/>
  <c r="N63" i="1" l="1"/>
</calcChain>
</file>

<file path=xl/sharedStrings.xml><?xml version="1.0" encoding="utf-8"?>
<sst xmlns="http://schemas.openxmlformats.org/spreadsheetml/2006/main" count="127" uniqueCount="70">
  <si>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</si>
  <si>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</si>
  <si>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</si>
  <si>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</si>
  <si>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</si>
  <si>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</si>
  <si>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</si>
  <si>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</si>
  <si>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</si>
  <si>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</si>
  <si>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</si>
  <si>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</si>
  <si>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</si>
  <si>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</si>
  <si>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</si>
  <si>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Summa (Eur)</t>
  </si>
  <si>
    <t>darba samaksas likme (Eur/h)</t>
  </si>
  <si>
    <t>darba alga (Eur)</t>
  </si>
  <si>
    <t>Materiāli (Eur)</t>
  </si>
  <si>
    <t>Mehānismi (Eur)</t>
  </si>
  <si>
    <t>Kopā (Eur)</t>
  </si>
  <si>
    <t>Ārējā ūdensvada D 32 izbūve ar pieslēgumu pievadam iebrauktuvē</t>
  </si>
  <si>
    <t>Smilts apbērums caurulei</t>
  </si>
  <si>
    <t>Miniekskavatora 3,0t noma (iekļaujot operatora pakalpojumus un degvielu)</t>
  </si>
  <si>
    <t>Vibrobloetes noma</t>
  </si>
  <si>
    <t>Tranšeju veidņu komplekta (3,5x1,5x1m) noma</t>
  </si>
  <si>
    <t>Veidgabali, palīgmateriāli</t>
  </si>
  <si>
    <t>Izvestās grunts izgāztuves izmaksas</t>
  </si>
  <si>
    <t xml:space="preserve">m </t>
  </si>
  <si>
    <t>m</t>
  </si>
  <si>
    <t>m3</t>
  </si>
  <si>
    <t>diena</t>
  </si>
  <si>
    <t>kpl.</t>
  </si>
  <si>
    <t>Ārējie Ū1 tīkli</t>
  </si>
  <si>
    <t>Ūdensvada ievada montāža ēkā</t>
  </si>
  <si>
    <t>PE korķis D32</t>
  </si>
  <si>
    <t>Atskaldāmā āmura (11kg) noma</t>
  </si>
  <si>
    <t>Palīgmateriāli</t>
  </si>
  <si>
    <t>vietas</t>
  </si>
  <si>
    <t>gb.</t>
  </si>
  <si>
    <t>diens</t>
  </si>
  <si>
    <t>Ārējie K1 tīkli</t>
  </si>
  <si>
    <t>Ārējo kanalizācijas tīklu izbūve</t>
  </si>
  <si>
    <t>PVC veidgabalu komplekts</t>
  </si>
  <si>
    <t>PVC Skatakas montāža</t>
  </si>
  <si>
    <t>Polar BSB skataka 160/400 H=2m</t>
  </si>
  <si>
    <t>Perspektīva izvada montāža ēkā</t>
  </si>
  <si>
    <t>Veidgabali un fasondaļas</t>
  </si>
  <si>
    <t>Siltinātas ūdensskaitītāja akas izbūve</t>
  </si>
  <si>
    <t>Skaitīt. aka UUM640-B ar čug. vāku bez pamatnes, uzstādīšanai braucamajā daļā, PipeLife </t>
  </si>
  <si>
    <t>Veidgabali, noslēgventīļi</t>
  </si>
  <si>
    <t>Labiekārtošanas darbi</t>
  </si>
  <si>
    <t>Grants seguma atjaunošana</t>
  </si>
  <si>
    <t>Grants</t>
  </si>
  <si>
    <t>Kompatkiekrāvēja noma</t>
  </si>
  <si>
    <t>m2</t>
  </si>
  <si>
    <t>h</t>
  </si>
  <si>
    <t>dienas</t>
  </si>
  <si>
    <t>Papildelementi</t>
  </si>
  <si>
    <t>Digitālie izpilduzmērījumi</t>
  </si>
  <si>
    <t>PE caurule 32x3.0 PN16 (ieskaitīts atbirums un caurule ievadu un uzskaites ierīkošanai)</t>
  </si>
  <si>
    <r>
      <t xml:space="preserve">Ūd. mērītājs B-Meter 3/4'' 2,5m³/h 30°C /mājai/ ar saskrūvēm </t>
    </r>
    <r>
      <rPr>
        <sz val="10"/>
        <color rgb="FFFF0000"/>
        <rFont val="Tahoma"/>
        <family val="2"/>
        <charset val="186"/>
      </rPr>
      <t>(mēraparātu uzstāda Sia "Kuldīgas ūdens")</t>
    </r>
  </si>
  <si>
    <t>PVC caurule 160x4,7 T8 (ieskaitīts atbirums un ievadi ēkā)</t>
  </si>
  <si>
    <t>Šķembas fr. 0-45</t>
  </si>
  <si>
    <t>Bruģa un betona plātņu seguma atjaunošana (izmantojot atgūstamo bruģakmeni un plātnes)</t>
  </si>
  <si>
    <t xml:space="preserve">Smilts </t>
  </si>
  <si>
    <t>* Grunts apmaiņu pilnā apjomā tranšejās var neveikt, ja rakšanas darbu laikā atklājas minerāla grunts (smilts/grants) bez organiskiem piemaisījumiem, ja netiek veikta grunts</t>
  </si>
  <si>
    <t xml:space="preserve">    apmaiņa tas jāsaskaņo ar pasūtītāju!</t>
  </si>
  <si>
    <t>x%</t>
  </si>
  <si>
    <t>Apjomi U1, K1 Alunāna 7, Kuldīga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</si>
</sst>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name val="Tahoma"/>
      <family val="2"/>
      <charset val="186"/>
    </font>
    <font>
      <sz val="9"/>
      <color indexed="8"/>
      <name val="Tahoma"/>
      <family val="2"/>
      <charset val="186"/>
    </font>
    <font>
      <sz val="10"/>
      <name val="Helv"/>
    </font>
    <font>
      <sz val="10"/>
      <color theme="1"/>
      <name val="Tahoma"/>
      <family val="2"/>
      <charset val="186"/>
    </font>
    <font>
      <sz val="9"/>
      <color rgb="FF000000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9" fillId="0" borderId="0"/>
  </cellStyleXfs>
  <cellXfs count="56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3" applyFont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indent="2"/>
    </xf>
    <xf numFmtId="0" fontId="7" fillId="2" borderId="1" xfId="0" applyFont="1" applyFill="1" applyBorder="1" applyAlignment="1">
      <alignment horizontal="left" wrapText="1" indent="2"/>
    </xf>
    <xf numFmtId="0" fontId="5" fillId="0" borderId="4" xfId="0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7" fillId="2" borderId="1" xfId="0" applyFont="1" applyFill="1" applyBorder="1" applyAlignment="1">
      <alignment vertical="justify"/>
    </xf>
    <xf numFmtId="0" fontId="7" fillId="2" borderId="1" xfId="0" applyNumberFormat="1" applyFont="1" applyFill="1" applyBorder="1" applyAlignment="1">
      <alignment vertical="justify"/>
    </xf>
    <xf numFmtId="0" fontId="7" fillId="2" borderId="1" xfId="0" applyNumberFormat="1" applyFont="1" applyFill="1" applyBorder="1" applyAlignment="1">
      <alignment horizontal="left" vertical="justify" indent="2"/>
    </xf>
    <xf numFmtId="0" fontId="7" fillId="2" borderId="1" xfId="0" applyNumberFormat="1" applyFont="1" applyFill="1" applyBorder="1" applyAlignment="1">
      <alignment horizontal="left" vertical="center" indent="2"/>
    </xf>
    <xf numFmtId="0" fontId="7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indent="2"/>
    </xf>
    <xf numFmtId="0" fontId="7" fillId="0" borderId="1" xfId="5" applyFont="1" applyFill="1" applyBorder="1" applyAlignment="1"/>
    <xf numFmtId="0" fontId="8" fillId="0" borderId="1" xfId="0" applyFont="1" applyBorder="1" applyAlignment="1">
      <alignment horizontal="left" wrapText="1" indent="2"/>
    </xf>
    <xf numFmtId="0" fontId="10" fillId="0" borderId="1" xfId="0" applyFont="1" applyBorder="1" applyAlignment="1">
      <alignment horizontal="left" wrapText="1" indent="2"/>
    </xf>
    <xf numFmtId="0" fontId="7" fillId="2" borderId="1" xfId="0" applyNumberFormat="1" applyFont="1" applyFill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wrapText="1" indent="2"/>
    </xf>
    <xf numFmtId="0" fontId="0" fillId="0" borderId="0" xfId="0" applyAlignment="1">
      <alignment horizontal="left" wrapText="1" indent="2"/>
    </xf>
    <xf numFmtId="1" fontId="5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textRotation="90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4"/>
    <cellStyle name="Normal" xfId="0" builtinId="0"/>
    <cellStyle name="Normal 2" xfId="1"/>
    <cellStyle name="Normal 3" xfId="3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H6" sqref="H6"/>
    </sheetView>
  </sheetViews>
  <sheetFormatPr defaultRowHeight="12.75" x14ac:dyDescent="0.2"/>
  <cols>
    <col min="1" max="1" width="3" style="8" customWidth="1"/>
    <col min="2" max="2" width="47.140625" style="8" customWidth="1"/>
    <col min="3" max="3" width="5.7109375" style="8" customWidth="1"/>
    <col min="4" max="4" width="6.42578125" style="8" bestFit="1" customWidth="1"/>
    <col min="5" max="14" width="7.140625" style="8" customWidth="1"/>
    <col min="15" max="16384" width="9.140625" style="8"/>
  </cols>
  <sheetData>
    <row r="1" spans="1:15" ht="15" x14ac:dyDescent="0.2">
      <c r="A1" s="4"/>
      <c r="B1" s="4" t="s">
        <v>69</v>
      </c>
      <c r="C1" s="4"/>
      <c r="D1" s="4"/>
      <c r="E1" s="4"/>
      <c r="F1" s="4"/>
      <c r="G1" s="4"/>
      <c r="H1" s="4"/>
      <c r="I1" s="4"/>
      <c r="J1" s="52"/>
      <c r="K1" s="53"/>
      <c r="L1" s="53"/>
      <c r="M1" s="53"/>
      <c r="N1" s="53"/>
      <c r="O1" s="9"/>
    </row>
    <row r="2" spans="1:15" ht="12.75" customHeight="1" x14ac:dyDescent="0.25">
      <c r="A2" s="51" t="s">
        <v>0</v>
      </c>
      <c r="B2" s="49" t="s">
        <v>1</v>
      </c>
      <c r="C2" s="45" t="s">
        <v>6</v>
      </c>
      <c r="D2" s="47" t="s">
        <v>2</v>
      </c>
      <c r="E2" s="48" t="s">
        <v>3</v>
      </c>
      <c r="F2" s="48"/>
      <c r="G2" s="48"/>
      <c r="H2" s="48"/>
      <c r="I2" s="48"/>
      <c r="J2" s="48"/>
      <c r="K2" s="54" t="s">
        <v>4</v>
      </c>
      <c r="L2" s="54"/>
      <c r="M2" s="54"/>
      <c r="N2" s="55"/>
      <c r="O2" s="1"/>
    </row>
    <row r="3" spans="1:15" ht="80.25" customHeight="1" x14ac:dyDescent="0.2">
      <c r="A3" s="51"/>
      <c r="B3" s="50"/>
      <c r="C3" s="46"/>
      <c r="D3" s="47"/>
      <c r="E3" s="2" t="s">
        <v>5</v>
      </c>
      <c r="F3" s="25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17</v>
      </c>
      <c r="L3" s="2" t="s">
        <v>18</v>
      </c>
      <c r="M3" s="2" t="s">
        <v>19</v>
      </c>
      <c r="N3" s="2" t="s">
        <v>15</v>
      </c>
      <c r="O3" s="1"/>
    </row>
    <row r="4" spans="1:15" x14ac:dyDescent="0.2">
      <c r="A4" s="3">
        <v>1</v>
      </c>
      <c r="B4" s="3">
        <v>2</v>
      </c>
      <c r="C4" s="3">
        <v>3</v>
      </c>
      <c r="D4" s="10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</row>
    <row r="5" spans="1:15" x14ac:dyDescent="0.2">
      <c r="A5" s="3"/>
      <c r="B5" s="30" t="s">
        <v>33</v>
      </c>
      <c r="C5" s="3"/>
      <c r="D5" s="10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22.5" x14ac:dyDescent="0.2">
      <c r="A6" s="29">
        <v>1</v>
      </c>
      <c r="B6" s="31" t="s">
        <v>21</v>
      </c>
      <c r="C6" s="18" t="s">
        <v>28</v>
      </c>
      <c r="D6" s="14">
        <v>42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30" x14ac:dyDescent="0.25">
      <c r="A7" s="11"/>
      <c r="B7" s="42" t="s">
        <v>60</v>
      </c>
      <c r="C7" s="13" t="s">
        <v>29</v>
      </c>
      <c r="D7" s="14">
        <v>42</v>
      </c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">
      <c r="A8" s="11">
        <v>2</v>
      </c>
      <c r="B8" s="27" t="s">
        <v>22</v>
      </c>
      <c r="C8" s="13" t="s">
        <v>30</v>
      </c>
      <c r="D8" s="43">
        <v>30</v>
      </c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23.25" x14ac:dyDescent="0.2">
      <c r="A9" s="11"/>
      <c r="B9" s="28" t="s">
        <v>23</v>
      </c>
      <c r="C9" s="13" t="s">
        <v>31</v>
      </c>
      <c r="D9" s="14">
        <v>1</v>
      </c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5" x14ac:dyDescent="0.2">
      <c r="A10" s="11"/>
      <c r="B10" s="27" t="s">
        <v>24</v>
      </c>
      <c r="C10" s="13" t="s">
        <v>31</v>
      </c>
      <c r="D10" s="14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5" x14ac:dyDescent="0.2">
      <c r="A11" s="11">
        <v>3</v>
      </c>
      <c r="B11" s="28" t="s">
        <v>25</v>
      </c>
      <c r="C11" s="13" t="s">
        <v>31</v>
      </c>
      <c r="D11" s="14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 x14ac:dyDescent="0.2">
      <c r="A12" s="11"/>
      <c r="B12" s="27" t="s">
        <v>26</v>
      </c>
      <c r="C12" s="13" t="s">
        <v>32</v>
      </c>
      <c r="D12" s="14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5" x14ac:dyDescent="0.2">
      <c r="A13" s="11"/>
      <c r="B13" s="28" t="s">
        <v>27</v>
      </c>
      <c r="C13" s="13" t="s">
        <v>30</v>
      </c>
      <c r="D13" s="43">
        <v>30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5" x14ac:dyDescent="0.2">
      <c r="A14" s="11">
        <v>4</v>
      </c>
      <c r="B14" s="32" t="s">
        <v>34</v>
      </c>
      <c r="C14" s="18" t="s">
        <v>38</v>
      </c>
      <c r="D14" s="14">
        <v>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x14ac:dyDescent="0.2">
      <c r="A15" s="11"/>
      <c r="B15" s="33" t="s">
        <v>35</v>
      </c>
      <c r="C15" s="13" t="s">
        <v>39</v>
      </c>
      <c r="D15" s="14">
        <v>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5" x14ac:dyDescent="0.2">
      <c r="A16" s="11"/>
      <c r="B16" s="33" t="s">
        <v>36</v>
      </c>
      <c r="C16" s="13" t="s">
        <v>40</v>
      </c>
      <c r="D16" s="14">
        <v>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1"/>
      <c r="B17" s="34" t="s">
        <v>37</v>
      </c>
      <c r="C17" s="13" t="s">
        <v>32</v>
      </c>
      <c r="D17" s="14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">
      <c r="A18" s="11">
        <v>5</v>
      </c>
      <c r="B18" s="32" t="s">
        <v>48</v>
      </c>
      <c r="C18" s="13" t="s">
        <v>39</v>
      </c>
      <c r="D18" s="14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25.5" x14ac:dyDescent="0.2">
      <c r="A19" s="11"/>
      <c r="B19" s="39" t="s">
        <v>49</v>
      </c>
      <c r="C19" s="13" t="s">
        <v>32</v>
      </c>
      <c r="D19" s="14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38.25" x14ac:dyDescent="0.2">
      <c r="A20" s="11"/>
      <c r="B20" s="39" t="s">
        <v>61</v>
      </c>
      <c r="C20" s="13" t="s">
        <v>39</v>
      </c>
      <c r="D20" s="14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">
      <c r="A21" s="11"/>
      <c r="B21" s="34" t="s">
        <v>50</v>
      </c>
      <c r="C21" s="13" t="s">
        <v>32</v>
      </c>
      <c r="D21" s="14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">
      <c r="A22" s="11"/>
      <c r="B22" s="34" t="s">
        <v>37</v>
      </c>
      <c r="C22" s="13" t="s">
        <v>32</v>
      </c>
      <c r="D22" s="14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11"/>
      <c r="B23" s="30" t="s">
        <v>41</v>
      </c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11">
        <v>6</v>
      </c>
      <c r="B24" s="35" t="s">
        <v>42</v>
      </c>
      <c r="C24" s="13" t="s">
        <v>29</v>
      </c>
      <c r="D24" s="14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23.25" x14ac:dyDescent="0.2">
      <c r="A25" s="11"/>
      <c r="B25" s="38" t="s">
        <v>62</v>
      </c>
      <c r="C25" s="13" t="s">
        <v>29</v>
      </c>
      <c r="D25" s="14">
        <v>33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11"/>
      <c r="B26" s="36" t="s">
        <v>43</v>
      </c>
      <c r="C26" s="13" t="s">
        <v>32</v>
      </c>
      <c r="D26" s="14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">
      <c r="A27" s="11"/>
      <c r="B27" s="27" t="s">
        <v>22</v>
      </c>
      <c r="C27" s="13" t="s">
        <v>30</v>
      </c>
      <c r="D27" s="14">
        <v>30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23.25" x14ac:dyDescent="0.2">
      <c r="A28" s="11"/>
      <c r="B28" s="28" t="s">
        <v>23</v>
      </c>
      <c r="C28" s="13" t="s">
        <v>31</v>
      </c>
      <c r="D28" s="14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">
      <c r="A29" s="11"/>
      <c r="B29" s="27" t="s">
        <v>24</v>
      </c>
      <c r="C29" s="13" t="s">
        <v>31</v>
      </c>
      <c r="D29" s="14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">
      <c r="A30" s="11"/>
      <c r="B30" s="28" t="s">
        <v>25</v>
      </c>
      <c r="C30" s="13" t="s">
        <v>31</v>
      </c>
      <c r="D30" s="14"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">
      <c r="A31" s="11"/>
      <c r="B31" s="27" t="s">
        <v>37</v>
      </c>
      <c r="C31" s="13" t="s">
        <v>32</v>
      </c>
      <c r="D31" s="14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A32" s="11"/>
      <c r="B32" s="28" t="s">
        <v>27</v>
      </c>
      <c r="C32" s="13" t="s">
        <v>30</v>
      </c>
      <c r="D32" s="14">
        <v>30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">
      <c r="A33" s="11">
        <v>7</v>
      </c>
      <c r="B33" s="37" t="s">
        <v>44</v>
      </c>
      <c r="C33" s="13" t="s">
        <v>32</v>
      </c>
      <c r="D33" s="14">
        <v>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">
      <c r="A34" s="11"/>
      <c r="B34" s="38" t="s">
        <v>45</v>
      </c>
      <c r="C34" s="13" t="s">
        <v>39</v>
      </c>
      <c r="D34" s="14">
        <v>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">
      <c r="A35" s="11"/>
      <c r="B35" s="27" t="s">
        <v>37</v>
      </c>
      <c r="C35" s="13" t="s">
        <v>32</v>
      </c>
      <c r="D35" s="14">
        <v>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">
      <c r="A36" s="11">
        <v>8</v>
      </c>
      <c r="B36" s="35" t="s">
        <v>46</v>
      </c>
      <c r="C36" s="13" t="s">
        <v>38</v>
      </c>
      <c r="D36" s="14">
        <v>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">
      <c r="A37" s="11"/>
      <c r="B37" s="33" t="s">
        <v>36</v>
      </c>
      <c r="C37" s="13" t="s">
        <v>31</v>
      </c>
      <c r="D37" s="14">
        <v>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">
      <c r="A38" s="11"/>
      <c r="B38" s="34" t="s">
        <v>47</v>
      </c>
      <c r="C38" s="13" t="s">
        <v>32</v>
      </c>
      <c r="D38" s="14">
        <v>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">
      <c r="A39" s="11"/>
      <c r="B39" s="38" t="s">
        <v>37</v>
      </c>
      <c r="C39" s="13" t="s">
        <v>32</v>
      </c>
      <c r="D39" s="14">
        <v>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">
      <c r="A40" s="11"/>
      <c r="B40" s="3" t="s">
        <v>51</v>
      </c>
      <c r="C40" s="13"/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">
      <c r="A41" s="11">
        <v>9</v>
      </c>
      <c r="B41" s="32" t="s">
        <v>52</v>
      </c>
      <c r="C41" s="13" t="s">
        <v>55</v>
      </c>
      <c r="D41" s="14">
        <v>79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">
      <c r="A42" s="11"/>
      <c r="B42" s="40" t="s">
        <v>53</v>
      </c>
      <c r="C42" s="13" t="s">
        <v>30</v>
      </c>
      <c r="D42" s="14">
        <v>16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">
      <c r="A43" s="11"/>
      <c r="B43" s="28" t="s">
        <v>27</v>
      </c>
      <c r="C43" s="13" t="s">
        <v>30</v>
      </c>
      <c r="D43" s="14">
        <v>16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">
      <c r="A44" s="11"/>
      <c r="B44" s="41" t="s">
        <v>54</v>
      </c>
      <c r="C44" s="13" t="s">
        <v>56</v>
      </c>
      <c r="D44" s="14">
        <v>8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">
      <c r="A45" s="11"/>
      <c r="B45" s="27" t="s">
        <v>24</v>
      </c>
      <c r="C45" s="13" t="s">
        <v>57</v>
      </c>
      <c r="D45" s="14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22.5" x14ac:dyDescent="0.2">
      <c r="A46" s="11">
        <v>10</v>
      </c>
      <c r="B46" s="32" t="s">
        <v>64</v>
      </c>
      <c r="C46" s="13" t="s">
        <v>55</v>
      </c>
      <c r="D46" s="14">
        <v>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">
      <c r="A47" s="11"/>
      <c r="B47" s="40" t="s">
        <v>53</v>
      </c>
      <c r="C47" s="13" t="s">
        <v>30</v>
      </c>
      <c r="D47" s="14">
        <v>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">
      <c r="A48" s="11"/>
      <c r="B48" s="40" t="s">
        <v>63</v>
      </c>
      <c r="C48" s="13" t="s">
        <v>30</v>
      </c>
      <c r="D48" s="14">
        <v>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">
      <c r="A49" s="11"/>
      <c r="B49" s="40" t="s">
        <v>65</v>
      </c>
      <c r="C49" s="13" t="s">
        <v>30</v>
      </c>
      <c r="D49" s="14">
        <v>2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">
      <c r="A50" s="11"/>
      <c r="B50" s="28" t="s">
        <v>27</v>
      </c>
      <c r="C50" s="13" t="s">
        <v>30</v>
      </c>
      <c r="D50" s="14">
        <v>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">
      <c r="A51" s="11"/>
      <c r="B51" s="41" t="s">
        <v>54</v>
      </c>
      <c r="C51" s="13" t="s">
        <v>56</v>
      </c>
      <c r="D51" s="14">
        <v>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">
      <c r="A52" s="11"/>
      <c r="B52" s="27" t="s">
        <v>24</v>
      </c>
      <c r="C52" s="13" t="s">
        <v>57</v>
      </c>
      <c r="D52" s="14">
        <v>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">
      <c r="A53" s="11"/>
      <c r="B53" s="3" t="s">
        <v>58</v>
      </c>
      <c r="C53" s="13"/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">
      <c r="A54" s="11">
        <v>11</v>
      </c>
      <c r="B54" s="12" t="s">
        <v>59</v>
      </c>
      <c r="C54" s="13" t="s">
        <v>32</v>
      </c>
      <c r="D54" s="14">
        <v>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">
      <c r="A55" s="11"/>
      <c r="B55" s="12"/>
      <c r="C55" s="15"/>
      <c r="D55" s="16"/>
      <c r="E55" s="17"/>
      <c r="F55" s="17"/>
      <c r="G55" s="17"/>
      <c r="H55" s="17"/>
      <c r="I55" s="17"/>
      <c r="J55" s="18"/>
      <c r="K55" s="13">
        <f>SUM(K6:K54)</f>
        <v>0</v>
      </c>
      <c r="L55" s="13">
        <f>SUM(L6:L54)/2</f>
        <v>0</v>
      </c>
      <c r="M55" s="13">
        <f>SUM(M6:M54)</f>
        <v>0</v>
      </c>
      <c r="N55" s="26">
        <f>SUM(K55:M55)</f>
        <v>0</v>
      </c>
    </row>
    <row r="56" spans="1:14" x14ac:dyDescent="0.2">
      <c r="A56" s="11"/>
      <c r="B56" s="19" t="s">
        <v>7</v>
      </c>
      <c r="C56" s="15"/>
      <c r="D56" s="20" t="s">
        <v>68</v>
      </c>
      <c r="E56" s="17"/>
      <c r="F56" s="17"/>
      <c r="G56" s="17"/>
      <c r="H56" s="17"/>
      <c r="I56" s="17"/>
      <c r="J56" s="17"/>
      <c r="K56" s="17"/>
      <c r="L56" s="17"/>
      <c r="M56" s="18"/>
      <c r="N56" s="13" t="e">
        <f>ROUND(N55*D56,2)</f>
        <v>#VALUE!</v>
      </c>
    </row>
    <row r="57" spans="1:14" x14ac:dyDescent="0.2">
      <c r="A57" s="11"/>
      <c r="B57" s="19" t="s">
        <v>13</v>
      </c>
      <c r="C57" s="15"/>
      <c r="D57" s="20" t="s">
        <v>68</v>
      </c>
      <c r="E57" s="17"/>
      <c r="F57" s="17"/>
      <c r="G57" s="17"/>
      <c r="H57" s="17"/>
      <c r="I57" s="17"/>
      <c r="J57" s="17"/>
      <c r="K57" s="17"/>
      <c r="L57" s="17"/>
      <c r="M57" s="18"/>
      <c r="N57" s="13" t="e">
        <f>ROUND(N55*D57,2)</f>
        <v>#VALUE!</v>
      </c>
    </row>
    <row r="58" spans="1:14" x14ac:dyDescent="0.2">
      <c r="A58" s="11"/>
      <c r="B58" s="19" t="s">
        <v>14</v>
      </c>
      <c r="C58" s="15"/>
      <c r="D58" s="20" t="s">
        <v>68</v>
      </c>
      <c r="E58" s="17"/>
      <c r="F58" s="17"/>
      <c r="G58" s="17"/>
      <c r="H58" s="17"/>
      <c r="I58" s="17"/>
      <c r="J58" s="17"/>
      <c r="K58" s="17"/>
      <c r="L58" s="17"/>
      <c r="M58" s="18"/>
      <c r="N58" s="13" t="e">
        <f>ROUND(L55*D58,2)</f>
        <v>#VALUE!</v>
      </c>
    </row>
    <row r="59" spans="1:14" x14ac:dyDescent="0.2">
      <c r="A59" s="11"/>
      <c r="B59" s="5" t="s">
        <v>12</v>
      </c>
      <c r="C59" s="15"/>
      <c r="D59" s="20" t="s">
        <v>68</v>
      </c>
      <c r="E59" s="17"/>
      <c r="F59" s="17"/>
      <c r="G59" s="17"/>
      <c r="H59" s="17"/>
      <c r="I59" s="17"/>
      <c r="J59" s="17"/>
      <c r="K59" s="17"/>
      <c r="L59" s="17"/>
      <c r="M59" s="18"/>
      <c r="N59" s="13" t="e">
        <f>ROUND(N55*D59,2)</f>
        <v>#VALUE!</v>
      </c>
    </row>
    <row r="60" spans="1:14" x14ac:dyDescent="0.2">
      <c r="A60" s="11"/>
      <c r="B60" s="7" t="s">
        <v>8</v>
      </c>
      <c r="C60" s="15"/>
      <c r="D60" s="21">
        <v>0.2409</v>
      </c>
      <c r="E60" s="17"/>
      <c r="F60" s="17"/>
      <c r="G60" s="17"/>
      <c r="H60" s="17"/>
      <c r="I60" s="17"/>
      <c r="J60" s="17"/>
      <c r="K60" s="17"/>
      <c r="L60" s="17"/>
      <c r="M60" s="18"/>
      <c r="N60" s="13">
        <f>K55*D60</f>
        <v>0</v>
      </c>
    </row>
    <row r="61" spans="1:14" x14ac:dyDescent="0.2">
      <c r="A61" s="11"/>
      <c r="B61" s="6" t="s">
        <v>11</v>
      </c>
      <c r="C61" s="15"/>
      <c r="D61" s="22"/>
      <c r="E61" s="17"/>
      <c r="F61" s="17"/>
      <c r="G61" s="17"/>
      <c r="H61" s="17"/>
      <c r="I61" s="17"/>
      <c r="J61" s="17"/>
      <c r="K61" s="17"/>
      <c r="L61" s="17"/>
      <c r="M61" s="18"/>
      <c r="N61" s="13" t="e">
        <f>SUM(N55:N60)</f>
        <v>#VALUE!</v>
      </c>
    </row>
    <row r="62" spans="1:14" x14ac:dyDescent="0.2">
      <c r="A62" s="11"/>
      <c r="B62" s="7" t="s">
        <v>9</v>
      </c>
      <c r="C62" s="15"/>
      <c r="D62" s="23">
        <v>0.21</v>
      </c>
      <c r="E62" s="17"/>
      <c r="F62" s="17"/>
      <c r="G62" s="17"/>
      <c r="H62" s="17"/>
      <c r="I62" s="17"/>
      <c r="J62" s="17"/>
      <c r="K62" s="17"/>
      <c r="L62" s="17"/>
      <c r="M62" s="18"/>
      <c r="N62" s="13" t="e">
        <f>N61*D62</f>
        <v>#VALUE!</v>
      </c>
    </row>
    <row r="63" spans="1:14" x14ac:dyDescent="0.2">
      <c r="A63" s="11"/>
      <c r="B63" s="6" t="s">
        <v>10</v>
      </c>
      <c r="C63" s="15"/>
      <c r="D63" s="16"/>
      <c r="E63" s="17"/>
      <c r="F63" s="17"/>
      <c r="G63" s="17"/>
      <c r="H63" s="17"/>
      <c r="I63" s="17"/>
      <c r="J63" s="17"/>
      <c r="K63" s="17"/>
      <c r="L63" s="17"/>
      <c r="M63" s="18"/>
      <c r="N63" s="26" t="e">
        <f>SUM(N61:N62)</f>
        <v>#VALUE!</v>
      </c>
    </row>
    <row r="64" spans="1:14" x14ac:dyDescent="0.2">
      <c r="A64" s="44" t="s">
        <v>66</v>
      </c>
    </row>
    <row r="65" spans="1:14" x14ac:dyDescent="0.2">
      <c r="A65" s="44" t="s">
        <v>67</v>
      </c>
    </row>
    <row r="66" spans="1:14" x14ac:dyDescent="0.2">
      <c r="A66" s="44"/>
    </row>
    <row r="67" spans="1:14" x14ac:dyDescent="0.2">
      <c r="G67" s="24"/>
      <c r="H67" s="24"/>
      <c r="I67" s="24"/>
      <c r="J67" s="24"/>
      <c r="K67" s="24"/>
      <c r="L67" s="24"/>
      <c r="M67" s="24"/>
      <c r="N67" s="24"/>
    </row>
  </sheetData>
  <mergeCells count="7">
    <mergeCell ref="C2:C3"/>
    <mergeCell ref="D2:D3"/>
    <mergeCell ref="E2:J2"/>
    <mergeCell ref="B2:B3"/>
    <mergeCell ref="A2:A3"/>
    <mergeCell ref="J1:N1"/>
    <mergeCell ref="K2:N2"/>
  </mergeCells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2011-08-01T11:43:02Z</cp:lastPrinted>
  <dcterms:created xsi:type="dcterms:W3CDTF">2011-08-01T10:28:03Z</dcterms:created>
  <dcterms:modified xsi:type="dcterms:W3CDTF">2018-07-03T13:36:51Z</dcterms:modified>
</cp:coreProperties>
</file>