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Gaismas 11\"/>
    </mc:Choice>
  </mc:AlternateContent>
  <bookViews>
    <workbookView xWindow="0" yWindow="0" windowWidth="23040" windowHeight="10824"/>
  </bookViews>
  <sheets>
    <sheet name="Gaismas11" sheetId="10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P123" i="10" l="1"/>
  <c r="P122" i="10"/>
  <c r="P121" i="10"/>
  <c r="P124" i="10" s="1"/>
  <c r="P120" i="10"/>
  <c r="P119" i="10"/>
  <c r="P126" i="10" l="1"/>
  <c r="O6" i="10" s="1"/>
  <c r="P125" i="10"/>
  <c r="E121" i="10"/>
</calcChain>
</file>

<file path=xl/sharedStrings.xml><?xml version="1.0" encoding="utf-8"?>
<sst xmlns="http://schemas.openxmlformats.org/spreadsheetml/2006/main" count="232" uniqueCount="110">
  <si>
    <t>Darbu nosaukums</t>
  </si>
  <si>
    <t>Daudzums</t>
  </si>
  <si>
    <t xml:space="preserve">           Vienību izmaksas</t>
  </si>
  <si>
    <t>Kopā uz visu apjomu</t>
  </si>
  <si>
    <t>laika norma (c/h)</t>
  </si>
  <si>
    <t>Mērvienība</t>
  </si>
  <si>
    <t>PVN:</t>
  </si>
  <si>
    <t>Kopā pavisam:</t>
  </si>
  <si>
    <t>Kopa bez PVN:</t>
  </si>
  <si>
    <t>Tāmes izmaksas:</t>
  </si>
  <si>
    <t>Summa (Eur)</t>
  </si>
  <si>
    <t>Eur</t>
  </si>
  <si>
    <t>darba alga (Eur)</t>
  </si>
  <si>
    <t>Mehānismi (Eur)</t>
  </si>
  <si>
    <t>Kopā (Eur)</t>
  </si>
  <si>
    <t xml:space="preserve">Būves nosaukums: </t>
  </si>
  <si>
    <t xml:space="preserve">Pasūtījuma Nr: </t>
  </si>
  <si>
    <t>Kods</t>
  </si>
  <si>
    <t>Nr.p.k.</t>
  </si>
  <si>
    <t xml:space="preserve">Pieņēma:  ____________________  </t>
  </si>
  <si>
    <t xml:space="preserve">Sastādīja :    ____________________                                                  </t>
  </si>
  <si>
    <t>Būvizstrādājumi (Eur)</t>
  </si>
  <si>
    <t>darba samaksas likme (Euro/h)</t>
  </si>
  <si>
    <t>Darbietilpība (c/h)</t>
  </si>
  <si>
    <t>Finanšu rezerve neparedzētiem darbiem:</t>
  </si>
  <si>
    <t>Virs izdevumi t.sk. darba aizsardzība:</t>
  </si>
  <si>
    <t>Transporta izdevumi no materiāliem:</t>
  </si>
  <si>
    <t>Peļņa:</t>
  </si>
  <si>
    <t>Tiešās izmaksas kopā, t. sk. darba devēja sociālais nodoklis</t>
  </si>
  <si>
    <t>Objekta adrese:Gaismas 11, Kuldīga, Kuldīgas nov., LV-3301</t>
  </si>
  <si>
    <t>Objekta nosaukums Pagalma labiekārtošana Gaismas iela 11</t>
  </si>
  <si>
    <t xml:space="preserve">Pagalma labiekārtošana </t>
  </si>
  <si>
    <t>Kāpņu un ieejas mezglu pārbūve pagalma pusē</t>
  </si>
  <si>
    <t>Betona pakāpienu izbūve</t>
  </si>
  <si>
    <t>Esošo kāpņu pakāpienu un pamatnes demontāža (pakāpieni 8 gab.) (būvgružu nogādāšana līdz būvgružu konteinerim)</t>
  </si>
  <si>
    <t>m2</t>
  </si>
  <si>
    <t>dienas</t>
  </si>
  <si>
    <t>kpl.</t>
  </si>
  <si>
    <t xml:space="preserve">      OSB loksnes 2500x1250x22mm</t>
  </si>
  <si>
    <t>gb.</t>
  </si>
  <si>
    <t xml:space="preserve">      Kokmateriāls</t>
  </si>
  <si>
    <t>m3</t>
  </si>
  <si>
    <t xml:space="preserve">      Palīgmateriāli (skrūves u.c.)</t>
  </si>
  <si>
    <t xml:space="preserve">      Transportbetons </t>
  </si>
  <si>
    <t xml:space="preserve">      Palīgmateriāli </t>
  </si>
  <si>
    <t>Saliekamo betona pakāpienu montāža</t>
  </si>
  <si>
    <t>m.</t>
  </si>
  <si>
    <t xml:space="preserve">      ZM - Cementa java mūrēšanai un apmešanai 40kg</t>
  </si>
  <si>
    <t>gab.</t>
  </si>
  <si>
    <t xml:space="preserve">      SAKRET LP3 plastificējošā piedeva betonam 1l</t>
  </si>
  <si>
    <t xml:space="preserve">      Palīgmateriāli</t>
  </si>
  <si>
    <t xml:space="preserve">Kāpņu margu izgatavošana, montāža </t>
  </si>
  <si>
    <t xml:space="preserve">      Kvadrātcaurule 40x40x2mm</t>
  </si>
  <si>
    <t xml:space="preserve">      Palīgmateriāli  </t>
  </si>
  <si>
    <t>Koka margu gruntēšana, krāsošana</t>
  </si>
  <si>
    <t xml:space="preserve">      Grunts Pinotex Base 1l</t>
  </si>
  <si>
    <t xml:space="preserve">      PINOTEX Classic AWB tehnoloģija 1l</t>
  </si>
  <si>
    <t xml:space="preserve">      Krāsa metālam Hammerite 0,75l</t>
  </si>
  <si>
    <t>Ietves seguma izbūve</t>
  </si>
  <si>
    <t>Esošo betona flīžu (pie kāpnēm) saudzīga demontāža, saglabājot atkārtotai izmantošanai</t>
  </si>
  <si>
    <t>Esošo soliņu un atkritumu urnu demontāža</t>
  </si>
  <si>
    <t>Liekās grunts norakšana un aizvešana uz atbērtni</t>
  </si>
  <si>
    <t>h.</t>
  </si>
  <si>
    <t>Izvestās grunts nodošanas izmaksas</t>
  </si>
  <si>
    <t>Salturīgā slāņa izbūve, h=30cm</t>
  </si>
  <si>
    <t>Smilts ar piegādi</t>
  </si>
  <si>
    <t>Vibrobliete, noma</t>
  </si>
  <si>
    <t>Šķembas ar piegādi</t>
  </si>
  <si>
    <t>Transportbetons</t>
  </si>
  <si>
    <t xml:space="preserve">      Betona bruģakmens 200x100x60 sarkans</t>
  </si>
  <si>
    <t>Labiekārtošanas darbi</t>
  </si>
  <si>
    <t>Apzaļumošana</t>
  </si>
  <si>
    <t xml:space="preserve">      Melnzeme ar piegādi</t>
  </si>
  <si>
    <t xml:space="preserve">      Zālāja sēklas 1kg</t>
  </si>
  <si>
    <t>Papildelementi</t>
  </si>
  <si>
    <t>Būvgružu savākšana un nogādāšana līdz konteineram</t>
  </si>
  <si>
    <t xml:space="preserve">      Jaukto būvgružu konteiners 4 m3 noma</t>
  </si>
  <si>
    <t>Kāpņu un ieejas mezglu pārbūve stāvlaukuma pusē</t>
  </si>
  <si>
    <t xml:space="preserve">      Kombinētais perforātors akumulatora 36v noma</t>
  </si>
  <si>
    <t>Veidņu montāža, demontāža kāpņu pakāpienu pamatnes betonēšanai, patrepes grunts nostiprināšana</t>
  </si>
  <si>
    <t xml:space="preserve">      Transportbetons</t>
  </si>
  <si>
    <t>Esošo betona plātņu saudzīga demontaža, saglabājot atkārtotai izmantošanai</t>
  </si>
  <si>
    <t>Esošo atkritumu urnu demontāža</t>
  </si>
  <si>
    <t>Betona apmaļu montāža uz sagatavotas grunts, uz betona pamatnes</t>
  </si>
  <si>
    <t>Papildus</t>
  </si>
  <si>
    <t>Būvniecības dokumentācijas sagatavošana un ar būvniecību saistītās izmaksas</t>
  </si>
  <si>
    <t xml:space="preserve">      Būvniecības dokumentācijas noformēšana (segto darbu akti, būvniecības žurnāls)</t>
  </si>
  <si>
    <t>Izpilduzmērījumi</t>
  </si>
  <si>
    <t>Šķembu slāņa izbūve, h=15cm</t>
  </si>
  <si>
    <t xml:space="preserve">      Metāla atbalsta konsoles no kvadrātcaurules</t>
  </si>
  <si>
    <t>Kāpņu pakāpienu betonēšana un kopšana</t>
  </si>
  <si>
    <t>Tāme sastādīta 2020 . gada tirgus cenās, pamatojoties uz TS-L daļas rasējumiem</t>
  </si>
  <si>
    <t>Esošo kāpņu pakāpiena un pamatnes demontāža</t>
  </si>
  <si>
    <t xml:space="preserve">      Taisns betona pakāpiens ar profilētu malu 1.5m</t>
  </si>
  <si>
    <t>Soliņu ar atzveltni montāža</t>
  </si>
  <si>
    <t>Bruģēšanas darbi pie ieejām pagalma pusē uz sagatavotas grunts, ieskaitot izlīdzinošā slāņa ieklāšanu h=3cm.</t>
  </si>
  <si>
    <t>Kompaktkrāvēja noma</t>
  </si>
  <si>
    <t>Autotransporta noma</t>
  </si>
  <si>
    <t>Kompaktiekrāvēja noma</t>
  </si>
  <si>
    <t xml:space="preserve">      Sols ar atzveltni 1800x750x500 mm (LAPPSET NF2271m)</t>
  </si>
  <si>
    <t xml:space="preserve">      Jaukto būvgružu konteinera 4 m3 noma</t>
  </si>
  <si>
    <t xml:space="preserve">      Betona apmales 1000x200x80 pelēkas</t>
  </si>
  <si>
    <t xml:space="preserve">      Šķembas ar piegādi</t>
  </si>
  <si>
    <t>Kāpņu pakāpienu pamatnes betonēšana</t>
  </si>
  <si>
    <t>Kāpņu pakāpienu pamatnes montāža</t>
  </si>
  <si>
    <t xml:space="preserve">      Perforātora noma</t>
  </si>
  <si>
    <t>Tāme sastādīta 2020. gada 19.augustā.</t>
  </si>
  <si>
    <t xml:space="preserve">      Atkritumu urna  (BIN NF2471 )</t>
  </si>
  <si>
    <t xml:space="preserve">Atkritumu urnu montāža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</si>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</sst>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4" fontId="4" fillId="0" borderId="1" xfId="3" applyNumberFormat="1" applyFont="1" applyBorder="1" applyAlignment="1">
      <alignment horizontal="right" vertical="center"/>
    </xf>
    <xf numFmtId="4" fontId="4" fillId="0" borderId="1" xfId="3" applyNumberFormat="1" applyFont="1" applyFill="1" applyBorder="1" applyAlignment="1">
      <alignment horizontal="right" vertical="center"/>
    </xf>
    <xf numFmtId="4" fontId="4" fillId="2" borderId="1" xfId="3" applyNumberFormat="1" applyFont="1" applyFill="1" applyBorder="1" applyAlignment="1">
      <alignment horizontal="right" vertical="center"/>
    </xf>
    <xf numFmtId="0" fontId="5" fillId="0" borderId="0" xfId="0" applyFont="1"/>
    <xf numFmtId="165" fontId="3" fillId="0" borderId="0" xfId="4" applyNumberFormat="1" applyFont="1" applyBorder="1" applyAlignment="1">
      <alignment horizontal="left" vertical="center"/>
    </xf>
    <xf numFmtId="0" fontId="4" fillId="0" borderId="0" xfId="4" applyFont="1" applyFill="1" applyBorder="1" applyAlignment="1">
      <alignment horizontal="left" vertical="center"/>
    </xf>
    <xf numFmtId="0" fontId="3" fillId="0" borderId="0" xfId="4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5" fillId="0" borderId="0" xfId="0" applyFont="1" applyAlignment="1">
      <alignment vertical="center"/>
    </xf>
    <xf numFmtId="1" fontId="4" fillId="0" borderId="1" xfId="1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5" fillId="0" borderId="0" xfId="0" applyFont="1" applyAlignment="1"/>
    <xf numFmtId="0" fontId="4" fillId="0" borderId="1" xfId="1" applyNumberFormat="1" applyFont="1" applyBorder="1" applyAlignment="1">
      <alignment horizontal="center" textRotation="90" wrapText="1"/>
    </xf>
    <xf numFmtId="2" fontId="3" fillId="0" borderId="0" xfId="3" applyNumberFormat="1" applyFont="1" applyAlignment="1">
      <alignment horizontal="left" vertical="center"/>
    </xf>
    <xf numFmtId="2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shrinkToFit="1"/>
    </xf>
    <xf numFmtId="1" fontId="4" fillId="0" borderId="1" xfId="1" applyNumberFormat="1" applyFont="1" applyBorder="1" applyAlignment="1">
      <alignment horizontal="center" vertical="center" shrinkToFit="1"/>
    </xf>
    <xf numFmtId="2" fontId="5" fillId="0" borderId="1" xfId="0" applyNumberFormat="1" applyFont="1" applyBorder="1" applyAlignment="1">
      <alignment horizontal="center" vertical="center" shrinkToFit="1"/>
    </xf>
    <xf numFmtId="2" fontId="5" fillId="0" borderId="1" xfId="0" applyNumberFormat="1" applyFont="1" applyFill="1" applyBorder="1" applyAlignment="1">
      <alignment horizontal="center" vertical="center" shrinkToFit="1"/>
    </xf>
    <xf numFmtId="2" fontId="5" fillId="0" borderId="4" xfId="0" applyNumberFormat="1" applyFont="1" applyBorder="1" applyAlignment="1">
      <alignment horizontal="center" vertical="center" shrinkToFit="1"/>
    </xf>
    <xf numFmtId="1" fontId="5" fillId="0" borderId="5" xfId="0" applyNumberFormat="1" applyFont="1" applyBorder="1" applyAlignment="1">
      <alignment horizontal="center" vertical="center" shrinkToFit="1"/>
    </xf>
    <xf numFmtId="2" fontId="5" fillId="0" borderId="5" xfId="0" applyNumberFormat="1" applyFont="1" applyBorder="1" applyAlignment="1">
      <alignment horizontal="center" vertical="center" shrinkToFit="1"/>
    </xf>
    <xf numFmtId="2" fontId="5" fillId="0" borderId="6" xfId="0" applyNumberFormat="1" applyFont="1" applyBorder="1" applyAlignment="1">
      <alignment horizontal="center" vertical="center" shrinkToFit="1"/>
    </xf>
    <xf numFmtId="2" fontId="6" fillId="0" borderId="1" xfId="0" applyNumberFormat="1" applyFont="1" applyBorder="1" applyAlignment="1">
      <alignment horizontal="center" vertical="center" shrinkToFit="1"/>
    </xf>
    <xf numFmtId="9" fontId="3" fillId="0" borderId="5" xfId="3" applyNumberFormat="1" applyFont="1" applyBorder="1" applyAlignment="1">
      <alignment vertical="center" shrinkToFit="1"/>
    </xf>
    <xf numFmtId="9" fontId="3" fillId="0" borderId="5" xfId="3" applyNumberFormat="1" applyFont="1" applyBorder="1" applyAlignment="1">
      <alignment horizontal="right" vertical="center" shrinkToFit="1"/>
    </xf>
    <xf numFmtId="0" fontId="3" fillId="0" borderId="5" xfId="3" applyFont="1" applyFill="1" applyBorder="1" applyAlignment="1">
      <alignment vertical="center" shrinkToFit="1"/>
    </xf>
    <xf numFmtId="9" fontId="3" fillId="2" borderId="5" xfId="3" applyNumberFormat="1" applyFont="1" applyFill="1" applyBorder="1" applyAlignment="1">
      <alignment vertical="center" shrinkToFit="1"/>
    </xf>
    <xf numFmtId="2" fontId="6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wrapText="1" indent="2"/>
    </xf>
    <xf numFmtId="0" fontId="3" fillId="2" borderId="1" xfId="0" applyFont="1" applyFill="1" applyBorder="1" applyAlignment="1">
      <alignment horizontal="left" indent="2"/>
    </xf>
    <xf numFmtId="2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wrapText="1" indent="2"/>
    </xf>
    <xf numFmtId="0" fontId="3" fillId="0" borderId="1" xfId="0" applyFont="1" applyFill="1" applyBorder="1" applyAlignment="1">
      <alignment horizontal="left" indent="2"/>
    </xf>
    <xf numFmtId="0" fontId="5" fillId="0" borderId="1" xfId="0" applyFont="1" applyBorder="1" applyAlignment="1">
      <alignment horizontal="left" vertical="center" indent="2"/>
    </xf>
    <xf numFmtId="0" fontId="4" fillId="0" borderId="1" xfId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3" applyFont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4" fillId="0" borderId="1" xfId="1" applyFont="1" applyBorder="1" applyAlignment="1">
      <alignment horizontal="center" textRotation="90"/>
    </xf>
    <xf numFmtId="0" fontId="3" fillId="0" borderId="0" xfId="3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3" applyFont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3" fillId="0" borderId="7" xfId="3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1" xfId="1" applyFont="1" applyBorder="1" applyAlignment="1">
      <alignment textRotation="90"/>
    </xf>
    <xf numFmtId="0" fontId="4" fillId="0" borderId="2" xfId="1" applyFont="1" applyBorder="1" applyAlignment="1">
      <alignment textRotation="90"/>
    </xf>
    <xf numFmtId="0" fontId="0" fillId="0" borderId="3" xfId="0" applyBorder="1" applyAlignment="1">
      <alignment textRotation="90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0" xfId="3" applyFont="1" applyAlignment="1">
      <alignment horizontal="right" vertical="center"/>
    </xf>
    <xf numFmtId="0" fontId="3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6">
    <cellStyle name="Comma 2" xfId="2"/>
    <cellStyle name="Comma 3" xfId="5"/>
    <cellStyle name="Normal" xfId="0" builtinId="0"/>
    <cellStyle name="Normal 2" xfId="1"/>
    <cellStyle name="Normal 3" xfId="3"/>
    <cellStyle name="Normal_tehnikas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129"/>
  <sheetViews>
    <sheetView tabSelected="1" workbookViewId="0">
      <selection activeCell="B2" sqref="B2"/>
    </sheetView>
  </sheetViews>
  <sheetFormatPr defaultColWidth="9.109375" defaultRowHeight="13.2" x14ac:dyDescent="0.25"/>
  <cols>
    <col min="1" max="1" width="3.44140625" style="7" customWidth="1"/>
    <col min="2" max="2" width="3.6640625" style="7" customWidth="1"/>
    <col min="3" max="3" width="47" style="7" customWidth="1"/>
    <col min="4" max="4" width="5.6640625" style="7" customWidth="1"/>
    <col min="5" max="5" width="5.109375" style="7" customWidth="1"/>
    <col min="6" max="6" width="5.6640625" style="7" customWidth="1"/>
    <col min="7" max="7" width="5.109375" style="7" customWidth="1"/>
    <col min="8" max="8" width="5.88671875" style="7" customWidth="1"/>
    <col min="9" max="9" width="6.5546875" style="7" customWidth="1"/>
    <col min="10" max="10" width="5.44140625" style="7" customWidth="1"/>
    <col min="11" max="11" width="6.88671875" style="7" customWidth="1"/>
    <col min="12" max="12" width="5.88671875" style="7" customWidth="1"/>
    <col min="13" max="13" width="6.6640625" style="7" customWidth="1"/>
    <col min="14" max="14" width="7.109375" style="7" customWidth="1"/>
    <col min="15" max="15" width="8" style="7" customWidth="1"/>
    <col min="16" max="16" width="8.44140625" style="7" customWidth="1"/>
    <col min="17" max="16384" width="9.109375" style="7"/>
  </cols>
  <sheetData>
    <row r="3" spans="1:17" x14ac:dyDescent="0.25">
      <c r="A3" s="8"/>
      <c r="B3" s="8"/>
      <c r="C3" s="9"/>
      <c r="D3" s="10"/>
      <c r="E3" s="11"/>
      <c r="F3" s="10"/>
      <c r="G3" s="10"/>
      <c r="H3" s="10"/>
      <c r="I3" s="10"/>
      <c r="J3" s="10"/>
      <c r="K3" s="10"/>
      <c r="L3" s="10"/>
      <c r="M3" s="10"/>
      <c r="N3" s="10"/>
      <c r="O3" s="12"/>
      <c r="P3" s="12"/>
      <c r="Q3" s="12"/>
    </row>
    <row r="4" spans="1:17" x14ac:dyDescent="0.25">
      <c r="A4" s="89"/>
      <c r="B4" s="89"/>
      <c r="C4" s="89"/>
      <c r="D4" s="89"/>
      <c r="E4" s="89"/>
      <c r="F4" s="89"/>
      <c r="G4" s="89"/>
      <c r="H4" s="89"/>
      <c r="I4" s="89"/>
      <c r="J4" s="3"/>
      <c r="K4" s="3"/>
      <c r="L4" s="3"/>
      <c r="M4" s="3"/>
      <c r="N4" s="3"/>
      <c r="O4" s="3"/>
      <c r="P4" s="3"/>
      <c r="Q4" s="3"/>
    </row>
    <row r="5" spans="1:17" ht="14.4" x14ac:dyDescent="0.25">
      <c r="A5" s="65"/>
      <c r="B5" s="65"/>
      <c r="C5" s="65"/>
      <c r="D5" s="65"/>
      <c r="E5" s="65"/>
      <c r="F5" s="90" t="s">
        <v>31</v>
      </c>
      <c r="G5" s="91"/>
      <c r="H5" s="91"/>
      <c r="I5" s="91"/>
      <c r="J5" s="91"/>
      <c r="K5" s="91"/>
      <c r="L5" s="66"/>
      <c r="M5" s="3"/>
      <c r="N5" s="3"/>
      <c r="O5" s="3"/>
      <c r="P5" s="3"/>
      <c r="Q5" s="3"/>
    </row>
    <row r="6" spans="1:17" ht="14.4" x14ac:dyDescent="0.25">
      <c r="A6" s="70" t="s">
        <v>30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62"/>
      <c r="M6" s="92" t="s">
        <v>9</v>
      </c>
      <c r="N6" s="93"/>
      <c r="O6" s="22" t="e">
        <f>P126</f>
        <v>#VALUE!</v>
      </c>
      <c r="P6" s="67" t="s">
        <v>11</v>
      </c>
      <c r="Q6" s="67"/>
    </row>
    <row r="7" spans="1:17" ht="14.4" x14ac:dyDescent="0.25">
      <c r="A7" s="70" t="s">
        <v>15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2"/>
      <c r="M7" s="67"/>
      <c r="N7" s="68"/>
      <c r="O7" s="22"/>
      <c r="P7" s="67"/>
      <c r="Q7" s="67"/>
    </row>
    <row r="8" spans="1:17" x14ac:dyDescent="0.25">
      <c r="A8" s="70" t="s">
        <v>29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62"/>
      <c r="M8" s="67"/>
      <c r="N8" s="67"/>
      <c r="O8" s="22"/>
      <c r="P8" s="67"/>
      <c r="Q8" s="67"/>
    </row>
    <row r="9" spans="1:17" x14ac:dyDescent="0.25">
      <c r="A9" s="70" t="s">
        <v>16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62"/>
      <c r="M9" s="67"/>
      <c r="N9" s="67"/>
      <c r="O9" s="22"/>
      <c r="P9" s="67"/>
      <c r="Q9" s="67"/>
    </row>
    <row r="10" spans="1:17" x14ac:dyDescent="0.2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7"/>
      <c r="N10" s="67"/>
      <c r="O10" s="22"/>
      <c r="P10" s="67"/>
      <c r="Q10" s="67"/>
    </row>
    <row r="11" spans="1:17" x14ac:dyDescent="0.25">
      <c r="A11" s="71" t="s">
        <v>91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63"/>
      <c r="M11" s="67"/>
      <c r="N11" s="67"/>
      <c r="O11" s="67"/>
      <c r="P11" s="67"/>
      <c r="Q11" s="67"/>
    </row>
    <row r="12" spans="1:17" ht="14.4" x14ac:dyDescent="0.2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72" t="s">
        <v>106</v>
      </c>
      <c r="L12" s="72"/>
      <c r="M12" s="73"/>
      <c r="N12" s="73"/>
      <c r="O12" s="73"/>
      <c r="P12" s="73"/>
      <c r="Q12" s="67"/>
    </row>
    <row r="13" spans="1:17" ht="12.75" customHeight="1" x14ac:dyDescent="0.3">
      <c r="A13" s="74" t="s">
        <v>18</v>
      </c>
      <c r="B13" s="75" t="s">
        <v>17</v>
      </c>
      <c r="C13" s="77" t="s">
        <v>0</v>
      </c>
      <c r="D13" s="79" t="s">
        <v>5</v>
      </c>
      <c r="E13" s="81" t="s">
        <v>1</v>
      </c>
      <c r="F13" s="82" t="s">
        <v>2</v>
      </c>
      <c r="G13" s="82"/>
      <c r="H13" s="82"/>
      <c r="I13" s="82"/>
      <c r="J13" s="82"/>
      <c r="K13" s="82"/>
      <c r="L13" s="83" t="s">
        <v>3</v>
      </c>
      <c r="M13" s="84"/>
      <c r="N13" s="84"/>
      <c r="O13" s="84"/>
      <c r="P13" s="85"/>
      <c r="Q13" s="1"/>
    </row>
    <row r="14" spans="1:17" ht="106.5" customHeight="1" x14ac:dyDescent="0.25">
      <c r="A14" s="74"/>
      <c r="B14" s="76"/>
      <c r="C14" s="78"/>
      <c r="D14" s="80"/>
      <c r="E14" s="81"/>
      <c r="F14" s="64" t="s">
        <v>4</v>
      </c>
      <c r="G14" s="21" t="s">
        <v>22</v>
      </c>
      <c r="H14" s="64" t="s">
        <v>12</v>
      </c>
      <c r="I14" s="64" t="s">
        <v>21</v>
      </c>
      <c r="J14" s="64" t="s">
        <v>13</v>
      </c>
      <c r="K14" s="64" t="s">
        <v>14</v>
      </c>
      <c r="L14" s="64" t="s">
        <v>23</v>
      </c>
      <c r="M14" s="64" t="s">
        <v>12</v>
      </c>
      <c r="N14" s="64" t="s">
        <v>21</v>
      </c>
      <c r="O14" s="64" t="s">
        <v>13</v>
      </c>
      <c r="P14" s="64" t="s">
        <v>10</v>
      </c>
      <c r="Q14" s="1"/>
    </row>
    <row r="15" spans="1:17" x14ac:dyDescent="0.25">
      <c r="A15" s="2">
        <v>1</v>
      </c>
      <c r="B15" s="2"/>
      <c r="C15" s="2">
        <v>2</v>
      </c>
      <c r="D15" s="2">
        <v>3</v>
      </c>
      <c r="E15" s="14">
        <v>4</v>
      </c>
      <c r="F15" s="2">
        <v>5</v>
      </c>
      <c r="G15" s="2">
        <v>6</v>
      </c>
      <c r="H15" s="2">
        <v>7</v>
      </c>
      <c r="I15" s="2">
        <v>8</v>
      </c>
      <c r="J15" s="2">
        <v>9</v>
      </c>
      <c r="K15" s="2">
        <v>10</v>
      </c>
      <c r="L15" s="2"/>
      <c r="M15" s="2">
        <v>11</v>
      </c>
      <c r="N15" s="2">
        <v>12</v>
      </c>
      <c r="O15" s="2">
        <v>13</v>
      </c>
      <c r="P15" s="2">
        <v>14</v>
      </c>
    </row>
    <row r="16" spans="1:17" x14ac:dyDescent="0.25">
      <c r="A16" s="2"/>
      <c r="B16" s="2"/>
      <c r="C16" s="2"/>
      <c r="D16" s="28"/>
      <c r="E16" s="29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22" x14ac:dyDescent="0.25">
      <c r="A17" s="2"/>
      <c r="B17" s="2"/>
      <c r="C17" s="2" t="s">
        <v>32</v>
      </c>
      <c r="D17" s="28"/>
      <c r="E17" s="29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22" x14ac:dyDescent="0.25">
      <c r="A18" s="52"/>
      <c r="B18" s="52"/>
      <c r="C18" s="52" t="s">
        <v>33</v>
      </c>
      <c r="D18" s="52"/>
      <c r="E18" s="53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S18" s="61"/>
    </row>
    <row r="19" spans="1:22" ht="26.4" x14ac:dyDescent="0.25">
      <c r="A19" s="15">
        <v>1</v>
      </c>
      <c r="B19" s="15"/>
      <c r="C19" s="27" t="s">
        <v>34</v>
      </c>
      <c r="D19" s="17" t="s">
        <v>35</v>
      </c>
      <c r="E19" s="17">
        <v>15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22" x14ac:dyDescent="0.25">
      <c r="A20" s="15"/>
      <c r="B20" s="15"/>
      <c r="C20" s="16" t="s">
        <v>105</v>
      </c>
      <c r="D20" s="17" t="s">
        <v>36</v>
      </c>
      <c r="E20" s="17">
        <v>1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22" x14ac:dyDescent="0.25">
      <c r="A21" s="15">
        <v>2</v>
      </c>
      <c r="B21" s="15"/>
      <c r="C21" s="27" t="s">
        <v>104</v>
      </c>
      <c r="D21" s="17" t="s">
        <v>37</v>
      </c>
      <c r="E21" s="17">
        <v>4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22" x14ac:dyDescent="0.25">
      <c r="A22" s="15"/>
      <c r="B22" s="15"/>
      <c r="C22" s="42" t="s">
        <v>38</v>
      </c>
      <c r="D22" s="17" t="s">
        <v>39</v>
      </c>
      <c r="E22" s="17">
        <v>2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22" x14ac:dyDescent="0.25">
      <c r="A23" s="15"/>
      <c r="B23" s="15"/>
      <c r="C23" s="16" t="s">
        <v>89</v>
      </c>
      <c r="D23" s="17" t="s">
        <v>37</v>
      </c>
      <c r="E23" s="17">
        <v>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22" x14ac:dyDescent="0.25">
      <c r="A24" s="15"/>
      <c r="B24" s="15"/>
      <c r="C24" s="16" t="s">
        <v>42</v>
      </c>
      <c r="D24" s="17" t="s">
        <v>37</v>
      </c>
      <c r="E24" s="17">
        <v>4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22" x14ac:dyDescent="0.25">
      <c r="A25" s="15">
        <v>3</v>
      </c>
      <c r="B25" s="15"/>
      <c r="C25" s="16" t="s">
        <v>103</v>
      </c>
      <c r="D25" s="17" t="s">
        <v>37</v>
      </c>
      <c r="E25" s="17">
        <v>4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22" x14ac:dyDescent="0.25">
      <c r="A26" s="15"/>
      <c r="B26" s="15"/>
      <c r="C26" s="16" t="s">
        <v>43</v>
      </c>
      <c r="D26" s="17" t="s">
        <v>41</v>
      </c>
      <c r="E26" s="17">
        <v>2</v>
      </c>
      <c r="F26" s="17"/>
      <c r="G26" s="17"/>
      <c r="H26" s="17"/>
      <c r="I26" s="23"/>
      <c r="J26" s="17"/>
      <c r="K26" s="17"/>
      <c r="L26" s="17"/>
      <c r="M26" s="17"/>
      <c r="N26" s="17"/>
      <c r="O26" s="17"/>
      <c r="P26" s="17"/>
      <c r="V26" s="25"/>
    </row>
    <row r="27" spans="1:22" x14ac:dyDescent="0.25">
      <c r="A27" s="15"/>
      <c r="B27" s="15"/>
      <c r="C27" s="16" t="s">
        <v>44</v>
      </c>
      <c r="D27" s="17" t="s">
        <v>37</v>
      </c>
      <c r="E27" s="17">
        <v>4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R27" s="26"/>
    </row>
    <row r="28" spans="1:22" x14ac:dyDescent="0.25">
      <c r="A28" s="15">
        <v>4</v>
      </c>
      <c r="B28" s="15"/>
      <c r="C28" s="27" t="s">
        <v>45</v>
      </c>
      <c r="D28" s="23" t="s">
        <v>46</v>
      </c>
      <c r="E28" s="23">
        <v>36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22" x14ac:dyDescent="0.25">
      <c r="A29" s="15"/>
      <c r="B29" s="15"/>
      <c r="C29" s="16" t="s">
        <v>93</v>
      </c>
      <c r="D29" s="23" t="s">
        <v>46</v>
      </c>
      <c r="E29" s="23">
        <v>36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22" x14ac:dyDescent="0.25">
      <c r="A30" s="15"/>
      <c r="B30" s="15"/>
      <c r="C30" s="16" t="s">
        <v>47</v>
      </c>
      <c r="D30" s="17" t="s">
        <v>48</v>
      </c>
      <c r="E30" s="17">
        <v>5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S30" s="26"/>
    </row>
    <row r="31" spans="1:22" x14ac:dyDescent="0.25">
      <c r="A31" s="15"/>
      <c r="B31" s="15"/>
      <c r="C31" s="16" t="s">
        <v>49</v>
      </c>
      <c r="D31" s="17" t="s">
        <v>48</v>
      </c>
      <c r="E31" s="17">
        <v>4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22" x14ac:dyDescent="0.25">
      <c r="A32" s="15"/>
      <c r="B32" s="15"/>
      <c r="C32" s="16" t="s">
        <v>50</v>
      </c>
      <c r="D32" s="17" t="s">
        <v>37</v>
      </c>
      <c r="E32" s="17">
        <v>1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23" x14ac:dyDescent="0.25">
      <c r="A33" s="15">
        <v>5</v>
      </c>
      <c r="B33" s="15"/>
      <c r="C33" s="43" t="s">
        <v>51</v>
      </c>
      <c r="D33" s="17" t="s">
        <v>37</v>
      </c>
      <c r="E33" s="17">
        <v>4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23" x14ac:dyDescent="0.25">
      <c r="A34" s="15"/>
      <c r="B34" s="15"/>
      <c r="C34" s="16" t="s">
        <v>40</v>
      </c>
      <c r="D34" s="17" t="s">
        <v>41</v>
      </c>
      <c r="E34" s="17">
        <v>0.04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W34" s="26"/>
    </row>
    <row r="35" spans="1:23" x14ac:dyDescent="0.25">
      <c r="A35" s="15"/>
      <c r="B35" s="15"/>
      <c r="C35" s="16" t="s">
        <v>52</v>
      </c>
      <c r="D35" s="17" t="s">
        <v>46</v>
      </c>
      <c r="E35" s="17">
        <v>12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23" x14ac:dyDescent="0.25">
      <c r="A36" s="15"/>
      <c r="B36" s="15"/>
      <c r="C36" s="16" t="s">
        <v>53</v>
      </c>
      <c r="D36" s="17" t="s">
        <v>37</v>
      </c>
      <c r="E36" s="17">
        <v>1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23" x14ac:dyDescent="0.25">
      <c r="A37" s="15">
        <v>6</v>
      </c>
      <c r="B37" s="15"/>
      <c r="C37" s="16" t="s">
        <v>54</v>
      </c>
      <c r="D37" s="17" t="s">
        <v>37</v>
      </c>
      <c r="E37" s="17">
        <v>4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23" ht="15" customHeight="1" x14ac:dyDescent="0.25">
      <c r="A38" s="15"/>
      <c r="B38" s="15"/>
      <c r="C38" s="16" t="s">
        <v>55</v>
      </c>
      <c r="D38" s="17" t="s">
        <v>48</v>
      </c>
      <c r="E38" s="17">
        <v>1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23" x14ac:dyDescent="0.25">
      <c r="A39" s="15"/>
      <c r="B39" s="15"/>
      <c r="C39" s="16" t="s">
        <v>56</v>
      </c>
      <c r="D39" s="17" t="s">
        <v>48</v>
      </c>
      <c r="E39" s="17">
        <v>1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23" x14ac:dyDescent="0.25">
      <c r="A40" s="15"/>
      <c r="B40" s="15"/>
      <c r="C40" s="16" t="s">
        <v>57</v>
      </c>
      <c r="D40" s="17" t="s">
        <v>48</v>
      </c>
      <c r="E40" s="17">
        <v>1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23" x14ac:dyDescent="0.25">
      <c r="A41" s="15"/>
      <c r="B41" s="15"/>
      <c r="C41" s="16" t="s">
        <v>50</v>
      </c>
      <c r="D41" s="17" t="s">
        <v>37</v>
      </c>
      <c r="E41" s="17">
        <v>1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23" s="55" customFormat="1" x14ac:dyDescent="0.25">
      <c r="A42" s="44"/>
      <c r="B42" s="44"/>
      <c r="C42" s="54" t="s">
        <v>58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23" ht="26.4" x14ac:dyDescent="0.25">
      <c r="A43" s="15">
        <v>7</v>
      </c>
      <c r="B43" s="15"/>
      <c r="C43" s="27" t="s">
        <v>59</v>
      </c>
      <c r="D43" s="17" t="s">
        <v>35</v>
      </c>
      <c r="E43" s="17">
        <v>32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23" x14ac:dyDescent="0.25">
      <c r="A44" s="44">
        <v>8</v>
      </c>
      <c r="B44" s="44"/>
      <c r="C44" s="45" t="s">
        <v>60</v>
      </c>
      <c r="D44" s="23" t="s">
        <v>37</v>
      </c>
      <c r="E44" s="23">
        <v>4</v>
      </c>
      <c r="F44" s="23"/>
      <c r="G44" s="23"/>
      <c r="H44" s="23"/>
      <c r="I44" s="23"/>
      <c r="J44" s="23"/>
      <c r="K44" s="23"/>
      <c r="L44" s="17"/>
      <c r="M44" s="23"/>
      <c r="N44" s="23"/>
      <c r="O44" s="23"/>
      <c r="P44" s="23"/>
    </row>
    <row r="45" spans="1:23" x14ac:dyDescent="0.25">
      <c r="A45" s="44">
        <v>9</v>
      </c>
      <c r="B45" s="44"/>
      <c r="C45" s="45" t="s">
        <v>61</v>
      </c>
      <c r="D45" s="23" t="s">
        <v>41</v>
      </c>
      <c r="E45" s="23">
        <v>15</v>
      </c>
      <c r="F45" s="23"/>
      <c r="G45" s="23"/>
      <c r="H45" s="23"/>
      <c r="I45" s="23"/>
      <c r="J45" s="23"/>
      <c r="K45" s="23"/>
      <c r="L45" s="17"/>
      <c r="M45" s="23"/>
      <c r="N45" s="23"/>
      <c r="O45" s="23"/>
      <c r="P45" s="23"/>
    </row>
    <row r="46" spans="1:23" x14ac:dyDescent="0.25">
      <c r="A46" s="15"/>
      <c r="B46" s="15"/>
      <c r="C46" s="46" t="s">
        <v>98</v>
      </c>
      <c r="D46" s="17" t="s">
        <v>62</v>
      </c>
      <c r="E46" s="17">
        <v>3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23" x14ac:dyDescent="0.25">
      <c r="A47" s="15"/>
      <c r="B47" s="15"/>
      <c r="C47" s="47" t="s">
        <v>97</v>
      </c>
      <c r="D47" s="17" t="s">
        <v>62</v>
      </c>
      <c r="E47" s="48">
        <v>2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23" x14ac:dyDescent="0.25">
      <c r="A48" s="15"/>
      <c r="B48" s="15"/>
      <c r="C48" s="49" t="s">
        <v>63</v>
      </c>
      <c r="D48" s="17" t="s">
        <v>41</v>
      </c>
      <c r="E48" s="48">
        <v>15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8" x14ac:dyDescent="0.25">
      <c r="A49" s="44">
        <v>9</v>
      </c>
      <c r="B49" s="44"/>
      <c r="C49" s="45" t="s">
        <v>64</v>
      </c>
      <c r="D49" s="23" t="s">
        <v>41</v>
      </c>
      <c r="E49" s="23">
        <v>9</v>
      </c>
      <c r="F49" s="23"/>
      <c r="G49" s="23"/>
      <c r="H49" s="23"/>
      <c r="I49" s="23"/>
      <c r="J49" s="23"/>
      <c r="K49" s="23"/>
      <c r="L49" s="17"/>
      <c r="M49" s="23"/>
      <c r="N49" s="23"/>
      <c r="O49" s="23"/>
      <c r="P49" s="23"/>
    </row>
    <row r="50" spans="1:18" x14ac:dyDescent="0.25">
      <c r="A50" s="15"/>
      <c r="B50" s="15"/>
      <c r="C50" s="46" t="s">
        <v>96</v>
      </c>
      <c r="D50" s="17" t="s">
        <v>62</v>
      </c>
      <c r="E50" s="17">
        <v>3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8" x14ac:dyDescent="0.25">
      <c r="A51" s="15"/>
      <c r="B51" s="15"/>
      <c r="C51" s="46" t="s">
        <v>65</v>
      </c>
      <c r="D51" s="17" t="s">
        <v>41</v>
      </c>
      <c r="E51" s="17">
        <v>9</v>
      </c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8" x14ac:dyDescent="0.25">
      <c r="A52" s="15"/>
      <c r="B52" s="15"/>
      <c r="C52" s="47" t="s">
        <v>66</v>
      </c>
      <c r="D52" s="17" t="s">
        <v>36</v>
      </c>
      <c r="E52" s="48">
        <v>2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8" x14ac:dyDescent="0.25">
      <c r="A53" s="44">
        <v>10</v>
      </c>
      <c r="B53" s="44"/>
      <c r="C53" s="45" t="s">
        <v>88</v>
      </c>
      <c r="D53" s="23" t="s">
        <v>41</v>
      </c>
      <c r="E53" s="23">
        <v>4.5</v>
      </c>
      <c r="F53" s="23"/>
      <c r="G53" s="23"/>
      <c r="H53" s="23"/>
      <c r="I53" s="23"/>
      <c r="J53" s="23"/>
      <c r="K53" s="23"/>
      <c r="L53" s="17"/>
      <c r="M53" s="23"/>
      <c r="N53" s="23"/>
      <c r="O53" s="23"/>
      <c r="P53" s="23"/>
    </row>
    <row r="54" spans="1:18" x14ac:dyDescent="0.25">
      <c r="A54" s="15"/>
      <c r="B54" s="15"/>
      <c r="C54" s="46" t="s">
        <v>96</v>
      </c>
      <c r="D54" s="17" t="s">
        <v>62</v>
      </c>
      <c r="E54" s="17">
        <v>1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8" x14ac:dyDescent="0.25">
      <c r="A55" s="15"/>
      <c r="B55" s="15"/>
      <c r="C55" s="46" t="s">
        <v>67</v>
      </c>
      <c r="D55" s="17" t="s">
        <v>41</v>
      </c>
      <c r="E55" s="17">
        <v>4.5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8" x14ac:dyDescent="0.25">
      <c r="A56" s="15"/>
      <c r="B56" s="15"/>
      <c r="C56" s="47" t="s">
        <v>66</v>
      </c>
      <c r="D56" s="17" t="s">
        <v>36</v>
      </c>
      <c r="E56" s="48">
        <v>1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8" ht="26.4" x14ac:dyDescent="0.25">
      <c r="A57" s="44">
        <v>11</v>
      </c>
      <c r="B57" s="44"/>
      <c r="C57" s="45" t="s">
        <v>83</v>
      </c>
      <c r="D57" s="23" t="s">
        <v>46</v>
      </c>
      <c r="E57" s="23">
        <v>28</v>
      </c>
      <c r="F57" s="23"/>
      <c r="G57" s="23"/>
      <c r="H57" s="23"/>
      <c r="I57" s="23"/>
      <c r="J57" s="23"/>
      <c r="K57" s="23"/>
      <c r="L57" s="17"/>
      <c r="M57" s="23"/>
      <c r="N57" s="23"/>
      <c r="O57" s="23"/>
      <c r="P57" s="23"/>
    </row>
    <row r="58" spans="1:18" x14ac:dyDescent="0.25">
      <c r="A58" s="15"/>
      <c r="B58" s="15"/>
      <c r="C58" s="16" t="s">
        <v>101</v>
      </c>
      <c r="D58" s="17" t="s">
        <v>46</v>
      </c>
      <c r="E58" s="17">
        <v>28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8" x14ac:dyDescent="0.25">
      <c r="A59" s="15"/>
      <c r="B59" s="15"/>
      <c r="C59" s="47" t="s">
        <v>68</v>
      </c>
      <c r="D59" s="17" t="s">
        <v>41</v>
      </c>
      <c r="E59" s="48">
        <v>0.8</v>
      </c>
      <c r="F59" s="17"/>
      <c r="G59" s="17"/>
      <c r="H59" s="17"/>
      <c r="I59" s="23"/>
      <c r="J59" s="17"/>
      <c r="K59" s="17"/>
      <c r="L59" s="17"/>
      <c r="M59" s="17"/>
      <c r="N59" s="17"/>
      <c r="O59" s="17"/>
      <c r="P59" s="17"/>
    </row>
    <row r="60" spans="1:18" ht="26.4" x14ac:dyDescent="0.25">
      <c r="A60" s="44">
        <v>12</v>
      </c>
      <c r="B60" s="44"/>
      <c r="C60" s="45" t="s">
        <v>95</v>
      </c>
      <c r="D60" s="23" t="s">
        <v>35</v>
      </c>
      <c r="E60" s="23">
        <v>28</v>
      </c>
      <c r="F60" s="23"/>
      <c r="G60" s="23"/>
      <c r="H60" s="23"/>
      <c r="I60" s="23"/>
      <c r="J60" s="23"/>
      <c r="K60" s="23"/>
      <c r="L60" s="17"/>
      <c r="M60" s="23"/>
      <c r="N60" s="23"/>
      <c r="O60" s="23"/>
      <c r="P60" s="23"/>
      <c r="R60" s="26"/>
    </row>
    <row r="61" spans="1:18" x14ac:dyDescent="0.25">
      <c r="A61" s="15"/>
      <c r="B61" s="15"/>
      <c r="C61" s="16" t="s">
        <v>69</v>
      </c>
      <c r="D61" s="17" t="s">
        <v>35</v>
      </c>
      <c r="E61" s="17">
        <v>28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8" x14ac:dyDescent="0.25">
      <c r="A62" s="15"/>
      <c r="B62" s="15"/>
      <c r="C62" s="16" t="s">
        <v>102</v>
      </c>
      <c r="D62" s="17" t="s">
        <v>41</v>
      </c>
      <c r="E62" s="17">
        <v>1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8" s="55" customFormat="1" x14ac:dyDescent="0.25">
      <c r="A63" s="56"/>
      <c r="B63" s="56"/>
      <c r="C63" s="57" t="s">
        <v>70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</row>
    <row r="64" spans="1:18" x14ac:dyDescent="0.25">
      <c r="A64" s="44">
        <v>13</v>
      </c>
      <c r="B64" s="44"/>
      <c r="C64" s="45" t="s">
        <v>94</v>
      </c>
      <c r="D64" s="23" t="s">
        <v>39</v>
      </c>
      <c r="E64" s="23">
        <v>4</v>
      </c>
      <c r="F64" s="23"/>
      <c r="G64" s="23"/>
      <c r="H64" s="23"/>
      <c r="I64" s="23"/>
      <c r="J64" s="23"/>
      <c r="K64" s="23"/>
      <c r="L64" s="17"/>
      <c r="M64" s="23"/>
      <c r="N64" s="23"/>
      <c r="O64" s="23"/>
      <c r="P64" s="23"/>
    </row>
    <row r="65" spans="1:16" x14ac:dyDescent="0.25">
      <c r="A65" s="15"/>
      <c r="B65" s="15"/>
      <c r="C65" s="16" t="s">
        <v>99</v>
      </c>
      <c r="D65" s="17" t="s">
        <v>39</v>
      </c>
      <c r="E65" s="17">
        <v>4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25">
      <c r="A66" s="15"/>
      <c r="B66" s="15"/>
      <c r="C66" s="16" t="s">
        <v>50</v>
      </c>
      <c r="D66" s="17" t="s">
        <v>37</v>
      </c>
      <c r="E66" s="17">
        <v>4</v>
      </c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5">
      <c r="A67" s="44">
        <v>14</v>
      </c>
      <c r="B67" s="44"/>
      <c r="C67" s="45" t="s">
        <v>108</v>
      </c>
      <c r="D67" s="23" t="s">
        <v>39</v>
      </c>
      <c r="E67" s="23">
        <v>4</v>
      </c>
      <c r="F67" s="23"/>
      <c r="G67" s="23"/>
      <c r="H67" s="23"/>
      <c r="I67" s="23"/>
      <c r="J67" s="23"/>
      <c r="K67" s="23"/>
      <c r="L67" s="17"/>
      <c r="M67" s="23"/>
      <c r="N67" s="23"/>
      <c r="O67" s="23"/>
      <c r="P67" s="23"/>
    </row>
    <row r="68" spans="1:16" x14ac:dyDescent="0.25">
      <c r="A68" s="15"/>
      <c r="B68" s="15"/>
      <c r="C68" s="16" t="s">
        <v>107</v>
      </c>
      <c r="D68" s="17" t="s">
        <v>39</v>
      </c>
      <c r="E68" s="17">
        <v>4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5">
      <c r="A69" s="15"/>
      <c r="B69" s="15"/>
      <c r="C69" s="16" t="s">
        <v>50</v>
      </c>
      <c r="D69" s="17" t="s">
        <v>37</v>
      </c>
      <c r="E69" s="17">
        <v>4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25">
      <c r="A70" s="44">
        <v>15</v>
      </c>
      <c r="B70" s="44"/>
      <c r="C70" s="45" t="s">
        <v>71</v>
      </c>
      <c r="D70" s="23" t="s">
        <v>35</v>
      </c>
      <c r="E70" s="23">
        <v>8</v>
      </c>
      <c r="F70" s="23"/>
      <c r="G70" s="23"/>
      <c r="H70" s="23"/>
      <c r="I70" s="23"/>
      <c r="J70" s="23"/>
      <c r="K70" s="23"/>
      <c r="L70" s="17"/>
      <c r="M70" s="23"/>
      <c r="N70" s="23"/>
      <c r="O70" s="23"/>
      <c r="P70" s="23"/>
    </row>
    <row r="71" spans="1:16" x14ac:dyDescent="0.25">
      <c r="A71" s="15"/>
      <c r="B71" s="15"/>
      <c r="C71" s="16" t="s">
        <v>72</v>
      </c>
      <c r="D71" s="17" t="s">
        <v>41</v>
      </c>
      <c r="E71" s="17">
        <v>1.8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5">
      <c r="A72" s="15"/>
      <c r="B72" s="15"/>
      <c r="C72" s="16" t="s">
        <v>73</v>
      </c>
      <c r="D72" s="17" t="s">
        <v>39</v>
      </c>
      <c r="E72" s="17">
        <v>1</v>
      </c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s="55" customFormat="1" x14ac:dyDescent="0.25">
      <c r="A73" s="59"/>
      <c r="B73" s="59"/>
      <c r="C73" s="54" t="s">
        <v>74</v>
      </c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</row>
    <row r="74" spans="1:16" x14ac:dyDescent="0.25">
      <c r="A74" s="44">
        <v>16</v>
      </c>
      <c r="B74" s="44"/>
      <c r="C74" s="45" t="s">
        <v>75</v>
      </c>
      <c r="D74" s="23" t="s">
        <v>62</v>
      </c>
      <c r="E74" s="23">
        <v>1</v>
      </c>
      <c r="F74" s="23"/>
      <c r="G74" s="23"/>
      <c r="H74" s="23"/>
      <c r="I74" s="23"/>
      <c r="J74" s="23"/>
      <c r="K74" s="23"/>
      <c r="L74" s="17"/>
      <c r="M74" s="23"/>
      <c r="N74" s="23"/>
      <c r="O74" s="23"/>
      <c r="P74" s="23"/>
    </row>
    <row r="75" spans="1:16" x14ac:dyDescent="0.25">
      <c r="A75" s="15"/>
      <c r="B75" s="15"/>
      <c r="C75" s="16" t="s">
        <v>100</v>
      </c>
      <c r="D75" s="17" t="s">
        <v>39</v>
      </c>
      <c r="E75" s="17">
        <v>1</v>
      </c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s="55" customFormat="1" x14ac:dyDescent="0.25">
      <c r="A76" s="86" t="s">
        <v>77</v>
      </c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8"/>
    </row>
    <row r="77" spans="1:16" s="55" customFormat="1" x14ac:dyDescent="0.25">
      <c r="A77" s="44"/>
      <c r="B77" s="44"/>
      <c r="C77" s="54" t="s">
        <v>33</v>
      </c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</row>
    <row r="78" spans="1:16" x14ac:dyDescent="0.25">
      <c r="A78" s="15">
        <v>17</v>
      </c>
      <c r="B78" s="15"/>
      <c r="C78" s="27" t="s">
        <v>92</v>
      </c>
      <c r="D78" s="17" t="s">
        <v>35</v>
      </c>
      <c r="E78" s="17">
        <v>1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x14ac:dyDescent="0.25">
      <c r="A79" s="15"/>
      <c r="B79" s="15"/>
      <c r="C79" s="16" t="s">
        <v>78</v>
      </c>
      <c r="D79" s="17" t="s">
        <v>36</v>
      </c>
      <c r="E79" s="17">
        <v>1</v>
      </c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ht="26.4" x14ac:dyDescent="0.25">
      <c r="A80" s="15">
        <v>18</v>
      </c>
      <c r="B80" s="15"/>
      <c r="C80" s="27" t="s">
        <v>79</v>
      </c>
      <c r="D80" s="17" t="s">
        <v>37</v>
      </c>
      <c r="E80" s="18">
        <v>4</v>
      </c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5">
      <c r="A81" s="15"/>
      <c r="B81" s="15"/>
      <c r="C81" s="16" t="s">
        <v>40</v>
      </c>
      <c r="D81" s="17" t="s">
        <v>41</v>
      </c>
      <c r="E81" s="17">
        <v>0.2</v>
      </c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x14ac:dyDescent="0.25">
      <c r="A82" s="15"/>
      <c r="B82" s="15"/>
      <c r="C82" s="16" t="s">
        <v>42</v>
      </c>
      <c r="D82" s="17" t="s">
        <v>37</v>
      </c>
      <c r="E82" s="18">
        <v>4</v>
      </c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5">
      <c r="A83" s="15">
        <v>19</v>
      </c>
      <c r="B83" s="15"/>
      <c r="C83" s="16" t="s">
        <v>90</v>
      </c>
      <c r="D83" s="17" t="s">
        <v>37</v>
      </c>
      <c r="E83" s="17">
        <v>4</v>
      </c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5">
      <c r="A84" s="15"/>
      <c r="B84" s="15"/>
      <c r="C84" s="16" t="s">
        <v>80</v>
      </c>
      <c r="D84" s="17" t="s">
        <v>41</v>
      </c>
      <c r="E84" s="17">
        <v>3.6</v>
      </c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x14ac:dyDescent="0.25">
      <c r="A85" s="15"/>
      <c r="B85" s="15"/>
      <c r="C85" s="16" t="s">
        <v>44</v>
      </c>
      <c r="D85" s="17" t="s">
        <v>37</v>
      </c>
      <c r="E85" s="18">
        <v>1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s="55" customFormat="1" x14ac:dyDescent="0.25">
      <c r="A86" s="44"/>
      <c r="B86" s="44"/>
      <c r="C86" s="54" t="s">
        <v>58</v>
      </c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</row>
    <row r="87" spans="1:16" ht="26.4" x14ac:dyDescent="0.25">
      <c r="A87" s="15">
        <v>20</v>
      </c>
      <c r="B87" s="15"/>
      <c r="C87" s="27" t="s">
        <v>81</v>
      </c>
      <c r="D87" s="17" t="s">
        <v>35</v>
      </c>
      <c r="E87" s="17">
        <v>24</v>
      </c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 x14ac:dyDescent="0.25">
      <c r="A88" s="44">
        <v>21</v>
      </c>
      <c r="B88" s="44"/>
      <c r="C88" s="45" t="s">
        <v>82</v>
      </c>
      <c r="D88" s="23" t="s">
        <v>37</v>
      </c>
      <c r="E88" s="23">
        <v>4</v>
      </c>
      <c r="F88" s="23"/>
      <c r="G88" s="23"/>
      <c r="H88" s="23"/>
      <c r="I88" s="23"/>
      <c r="J88" s="23"/>
      <c r="K88" s="23"/>
      <c r="L88" s="17"/>
      <c r="M88" s="23"/>
      <c r="N88" s="23"/>
      <c r="O88" s="23"/>
      <c r="P88" s="23"/>
    </row>
    <row r="89" spans="1:16" x14ac:dyDescent="0.25">
      <c r="A89" s="44">
        <v>22</v>
      </c>
      <c r="B89" s="44"/>
      <c r="C89" s="45" t="s">
        <v>61</v>
      </c>
      <c r="D89" s="23" t="s">
        <v>41</v>
      </c>
      <c r="E89" s="23">
        <v>12</v>
      </c>
      <c r="F89" s="23"/>
      <c r="G89" s="23"/>
      <c r="H89" s="23"/>
      <c r="I89" s="23"/>
      <c r="J89" s="23"/>
      <c r="K89" s="23"/>
      <c r="L89" s="17"/>
      <c r="M89" s="23"/>
      <c r="N89" s="23"/>
      <c r="O89" s="23"/>
      <c r="P89" s="23"/>
    </row>
    <row r="90" spans="1:16" x14ac:dyDescent="0.25">
      <c r="A90" s="15"/>
      <c r="B90" s="15"/>
      <c r="C90" s="46" t="s">
        <v>96</v>
      </c>
      <c r="D90" s="17" t="s">
        <v>62</v>
      </c>
      <c r="E90" s="17">
        <v>3</v>
      </c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1:16" x14ac:dyDescent="0.25">
      <c r="A91" s="15"/>
      <c r="B91" s="15"/>
      <c r="C91" s="47" t="s">
        <v>97</v>
      </c>
      <c r="D91" s="17" t="s">
        <v>62</v>
      </c>
      <c r="E91" s="48">
        <v>2</v>
      </c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x14ac:dyDescent="0.25">
      <c r="A92" s="15"/>
      <c r="B92" s="15"/>
      <c r="C92" s="49" t="s">
        <v>63</v>
      </c>
      <c r="D92" s="17" t="s">
        <v>41</v>
      </c>
      <c r="E92" s="48">
        <v>12</v>
      </c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x14ac:dyDescent="0.25">
      <c r="A93" s="44">
        <v>23</v>
      </c>
      <c r="B93" s="44"/>
      <c r="C93" s="45" t="s">
        <v>64</v>
      </c>
      <c r="D93" s="23" t="s">
        <v>41</v>
      </c>
      <c r="E93" s="23">
        <v>9</v>
      </c>
      <c r="F93" s="23"/>
      <c r="G93" s="23"/>
      <c r="H93" s="23"/>
      <c r="I93" s="23"/>
      <c r="J93" s="23"/>
      <c r="K93" s="23"/>
      <c r="L93" s="17"/>
      <c r="M93" s="23"/>
      <c r="N93" s="23"/>
      <c r="O93" s="23"/>
      <c r="P93" s="23"/>
    </row>
    <row r="94" spans="1:16" x14ac:dyDescent="0.25">
      <c r="A94" s="15"/>
      <c r="B94" s="15"/>
      <c r="C94" s="46" t="s">
        <v>96</v>
      </c>
      <c r="D94" s="17" t="s">
        <v>62</v>
      </c>
      <c r="E94" s="17">
        <v>2</v>
      </c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6" x14ac:dyDescent="0.25">
      <c r="A95" s="15"/>
      <c r="B95" s="15"/>
      <c r="C95" s="46" t="s">
        <v>65</v>
      </c>
      <c r="D95" s="17" t="s">
        <v>41</v>
      </c>
      <c r="E95" s="17">
        <v>9</v>
      </c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1:16" x14ac:dyDescent="0.25">
      <c r="A96" s="15"/>
      <c r="B96" s="15"/>
      <c r="C96" s="47" t="s">
        <v>66</v>
      </c>
      <c r="D96" s="17" t="s">
        <v>36</v>
      </c>
      <c r="E96" s="48">
        <v>1</v>
      </c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1:16" x14ac:dyDescent="0.25">
      <c r="A97" s="44">
        <v>24</v>
      </c>
      <c r="B97" s="44"/>
      <c r="C97" s="45" t="s">
        <v>88</v>
      </c>
      <c r="D97" s="23" t="s">
        <v>41</v>
      </c>
      <c r="E97" s="23">
        <v>4.5</v>
      </c>
      <c r="F97" s="23"/>
      <c r="G97" s="23"/>
      <c r="H97" s="23"/>
      <c r="I97" s="23"/>
      <c r="J97" s="23"/>
      <c r="K97" s="23"/>
      <c r="L97" s="17"/>
      <c r="M97" s="23"/>
      <c r="N97" s="23"/>
      <c r="O97" s="23"/>
      <c r="P97" s="23"/>
    </row>
    <row r="98" spans="1:16" x14ac:dyDescent="0.25">
      <c r="A98" s="15"/>
      <c r="B98" s="15"/>
      <c r="C98" s="46" t="s">
        <v>96</v>
      </c>
      <c r="D98" s="17" t="s">
        <v>62</v>
      </c>
      <c r="E98" s="17">
        <v>1</v>
      </c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1:16" x14ac:dyDescent="0.25">
      <c r="A99" s="15"/>
      <c r="B99" s="15"/>
      <c r="C99" s="46" t="s">
        <v>67</v>
      </c>
      <c r="D99" s="17" t="s">
        <v>41</v>
      </c>
      <c r="E99" s="17">
        <v>4.5</v>
      </c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1:16" x14ac:dyDescent="0.25">
      <c r="A100" s="15"/>
      <c r="B100" s="15"/>
      <c r="C100" s="47" t="s">
        <v>66</v>
      </c>
      <c r="D100" s="17" t="s">
        <v>36</v>
      </c>
      <c r="E100" s="48">
        <v>1</v>
      </c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1:16" ht="26.4" x14ac:dyDescent="0.25">
      <c r="A101" s="44">
        <v>25</v>
      </c>
      <c r="B101" s="44"/>
      <c r="C101" s="45" t="s">
        <v>83</v>
      </c>
      <c r="D101" s="23" t="s">
        <v>46</v>
      </c>
      <c r="E101" s="23">
        <v>20</v>
      </c>
      <c r="F101" s="23"/>
      <c r="G101" s="23"/>
      <c r="H101" s="23"/>
      <c r="I101" s="23"/>
      <c r="J101" s="23"/>
      <c r="K101" s="23"/>
      <c r="L101" s="17"/>
      <c r="M101" s="23"/>
      <c r="N101" s="23"/>
      <c r="O101" s="23"/>
      <c r="P101" s="23"/>
    </row>
    <row r="102" spans="1:16" x14ac:dyDescent="0.25">
      <c r="A102" s="15"/>
      <c r="B102" s="15"/>
      <c r="C102" s="16" t="s">
        <v>101</v>
      </c>
      <c r="D102" s="17" t="s">
        <v>46</v>
      </c>
      <c r="E102" s="17">
        <v>20</v>
      </c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1:16" x14ac:dyDescent="0.25">
      <c r="A103" s="15"/>
      <c r="B103" s="15"/>
      <c r="C103" s="50" t="s">
        <v>68</v>
      </c>
      <c r="D103" s="17" t="s">
        <v>41</v>
      </c>
      <c r="E103" s="48">
        <v>0.7</v>
      </c>
      <c r="F103" s="17"/>
      <c r="G103" s="17"/>
      <c r="H103" s="17"/>
      <c r="I103" s="23"/>
      <c r="J103" s="17"/>
      <c r="K103" s="17"/>
      <c r="L103" s="17"/>
      <c r="M103" s="17"/>
      <c r="N103" s="17"/>
      <c r="O103" s="17"/>
      <c r="P103" s="17"/>
    </row>
    <row r="104" spans="1:16" ht="26.4" x14ac:dyDescent="0.25">
      <c r="A104" s="44">
        <v>26</v>
      </c>
      <c r="B104" s="44"/>
      <c r="C104" s="45" t="s">
        <v>95</v>
      </c>
      <c r="D104" s="23" t="s">
        <v>35</v>
      </c>
      <c r="E104" s="23">
        <v>22</v>
      </c>
      <c r="F104" s="23"/>
      <c r="G104" s="23"/>
      <c r="H104" s="23"/>
      <c r="I104" s="23"/>
      <c r="J104" s="23"/>
      <c r="K104" s="23"/>
      <c r="L104" s="17"/>
      <c r="M104" s="23"/>
      <c r="N104" s="23"/>
      <c r="O104" s="23"/>
      <c r="P104" s="23"/>
    </row>
    <row r="105" spans="1:16" x14ac:dyDescent="0.25">
      <c r="A105" s="15"/>
      <c r="B105" s="15"/>
      <c r="C105" s="16" t="s">
        <v>69</v>
      </c>
      <c r="D105" s="17" t="s">
        <v>35</v>
      </c>
      <c r="E105" s="17">
        <v>22</v>
      </c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1:16" x14ac:dyDescent="0.25">
      <c r="A106" s="15"/>
      <c r="B106" s="15"/>
      <c r="C106" s="16" t="s">
        <v>102</v>
      </c>
      <c r="D106" s="17" t="s">
        <v>41</v>
      </c>
      <c r="E106" s="17">
        <v>0.5</v>
      </c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1:16" s="55" customFormat="1" x14ac:dyDescent="0.25">
      <c r="A107" s="56"/>
      <c r="B107" s="56"/>
      <c r="C107" s="57" t="s">
        <v>70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</row>
    <row r="108" spans="1:16" x14ac:dyDescent="0.25">
      <c r="A108" s="44">
        <v>27</v>
      </c>
      <c r="B108" s="44"/>
      <c r="C108" s="45" t="s">
        <v>71</v>
      </c>
      <c r="D108" s="23" t="s">
        <v>35</v>
      </c>
      <c r="E108" s="23">
        <v>8</v>
      </c>
      <c r="F108" s="23"/>
      <c r="G108" s="23"/>
      <c r="H108" s="23"/>
      <c r="I108" s="23"/>
      <c r="J108" s="23"/>
      <c r="K108" s="23"/>
      <c r="L108" s="17"/>
      <c r="M108" s="23"/>
      <c r="N108" s="23"/>
      <c r="O108" s="23"/>
      <c r="P108" s="23"/>
    </row>
    <row r="109" spans="1:16" x14ac:dyDescent="0.25">
      <c r="A109" s="15"/>
      <c r="B109" s="15"/>
      <c r="C109" s="16" t="s">
        <v>72</v>
      </c>
      <c r="D109" s="17" t="s">
        <v>41</v>
      </c>
      <c r="E109" s="17">
        <v>1.8</v>
      </c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1:16" x14ac:dyDescent="0.25">
      <c r="A110" s="15"/>
      <c r="B110" s="15"/>
      <c r="C110" s="16" t="s">
        <v>73</v>
      </c>
      <c r="D110" s="17" t="s">
        <v>39</v>
      </c>
      <c r="E110" s="17">
        <v>1</v>
      </c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1:16" x14ac:dyDescent="0.25">
      <c r="A111" s="59"/>
      <c r="B111" s="59"/>
      <c r="C111" s="54" t="s">
        <v>74</v>
      </c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</row>
    <row r="112" spans="1:16" x14ac:dyDescent="0.25">
      <c r="A112" s="44">
        <v>28</v>
      </c>
      <c r="B112" s="44"/>
      <c r="C112" s="45" t="s">
        <v>75</v>
      </c>
      <c r="D112" s="23" t="s">
        <v>62</v>
      </c>
      <c r="E112" s="23">
        <v>1</v>
      </c>
      <c r="F112" s="23"/>
      <c r="G112" s="23"/>
      <c r="H112" s="23"/>
      <c r="I112" s="23"/>
      <c r="J112" s="23"/>
      <c r="K112" s="23"/>
      <c r="L112" s="17"/>
      <c r="M112" s="23"/>
      <c r="N112" s="23"/>
      <c r="O112" s="23"/>
      <c r="P112" s="23"/>
    </row>
    <row r="113" spans="1:16" x14ac:dyDescent="0.25">
      <c r="A113" s="15"/>
      <c r="B113" s="15"/>
      <c r="C113" s="16" t="s">
        <v>76</v>
      </c>
      <c r="D113" s="17" t="s">
        <v>39</v>
      </c>
      <c r="E113" s="17">
        <v>1</v>
      </c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 x14ac:dyDescent="0.25">
      <c r="A114" s="56"/>
      <c r="B114" s="56"/>
      <c r="C114" s="60" t="s">
        <v>84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</row>
    <row r="115" spans="1:16" ht="26.4" x14ac:dyDescent="0.25">
      <c r="A115" s="15">
        <v>29</v>
      </c>
      <c r="B115" s="15"/>
      <c r="C115" s="27" t="s">
        <v>85</v>
      </c>
      <c r="D115" s="17" t="s">
        <v>37</v>
      </c>
      <c r="E115" s="17">
        <v>1</v>
      </c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1:16" ht="26.4" x14ac:dyDescent="0.25">
      <c r="A116" s="15"/>
      <c r="B116" s="15"/>
      <c r="C116" s="27" t="s">
        <v>86</v>
      </c>
      <c r="D116" s="17" t="s">
        <v>48</v>
      </c>
      <c r="E116" s="17">
        <v>1</v>
      </c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1:16" s="55" customFormat="1" x14ac:dyDescent="0.25">
      <c r="A117" s="15"/>
      <c r="B117" s="15"/>
      <c r="C117" s="51" t="s">
        <v>87</v>
      </c>
      <c r="D117" s="17" t="s">
        <v>48</v>
      </c>
      <c r="E117" s="17">
        <v>1</v>
      </c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1:16" x14ac:dyDescent="0.25">
      <c r="A118" s="15"/>
      <c r="B118" s="15"/>
      <c r="C118" s="16"/>
      <c r="D118" s="32"/>
      <c r="E118" s="33"/>
      <c r="F118" s="34"/>
      <c r="G118" s="34"/>
      <c r="H118" s="34"/>
      <c r="I118" s="34"/>
      <c r="J118" s="34"/>
      <c r="K118" s="35"/>
      <c r="L118" s="30">
        <v>0</v>
      </c>
      <c r="M118" s="30">
        <v>0</v>
      </c>
      <c r="N118" s="30">
        <v>0</v>
      </c>
      <c r="O118" s="30">
        <v>0</v>
      </c>
      <c r="P118" s="36">
        <v>0</v>
      </c>
    </row>
    <row r="119" spans="1:16" x14ac:dyDescent="0.25">
      <c r="A119" s="15"/>
      <c r="B119" s="15"/>
      <c r="C119" s="19" t="s">
        <v>24</v>
      </c>
      <c r="D119" s="32"/>
      <c r="E119" s="37" t="s">
        <v>109</v>
      </c>
      <c r="F119" s="34"/>
      <c r="G119" s="34"/>
      <c r="H119" s="34"/>
      <c r="I119" s="34"/>
      <c r="J119" s="34"/>
      <c r="K119" s="34"/>
      <c r="L119" s="34"/>
      <c r="M119" s="34"/>
      <c r="N119" s="34"/>
      <c r="O119" s="35"/>
      <c r="P119" s="30" t="e">
        <f>ROUND(P118*E119,2)</f>
        <v>#VALUE!</v>
      </c>
    </row>
    <row r="120" spans="1:16" x14ac:dyDescent="0.25">
      <c r="A120" s="15"/>
      <c r="B120" s="15"/>
      <c r="C120" s="19" t="s">
        <v>26</v>
      </c>
      <c r="D120" s="32"/>
      <c r="E120" s="37" t="s">
        <v>109</v>
      </c>
      <c r="F120" s="34"/>
      <c r="G120" s="34"/>
      <c r="H120" s="34"/>
      <c r="I120" s="34"/>
      <c r="J120" s="34"/>
      <c r="K120" s="34"/>
      <c r="L120" s="34"/>
      <c r="M120" s="34"/>
      <c r="N120" s="34"/>
      <c r="O120" s="35"/>
      <c r="P120" s="30" t="e">
        <f>ROUND(N118*E120,2)</f>
        <v>#VALUE!</v>
      </c>
    </row>
    <row r="121" spans="1:16" x14ac:dyDescent="0.25">
      <c r="A121" s="15"/>
      <c r="B121" s="15"/>
      <c r="C121" s="19" t="s">
        <v>28</v>
      </c>
      <c r="D121" s="32"/>
      <c r="E121" s="38" t="e">
        <f>ROUND(P121/P126,2)</f>
        <v>#VALUE!</v>
      </c>
      <c r="F121" s="34"/>
      <c r="G121" s="34"/>
      <c r="H121" s="34"/>
      <c r="I121" s="34"/>
      <c r="J121" s="34"/>
      <c r="K121" s="34"/>
      <c r="L121" s="34"/>
      <c r="M121" s="34"/>
      <c r="N121" s="34"/>
      <c r="O121" s="35"/>
      <c r="P121" s="31" t="e">
        <f>SUM(P118:P120)</f>
        <v>#VALUE!</v>
      </c>
    </row>
    <row r="122" spans="1:16" x14ac:dyDescent="0.25">
      <c r="A122" s="15"/>
      <c r="B122" s="15"/>
      <c r="C122" s="19" t="s">
        <v>25</v>
      </c>
      <c r="D122" s="32"/>
      <c r="E122" s="37" t="s">
        <v>109</v>
      </c>
      <c r="F122" s="34"/>
      <c r="G122" s="34"/>
      <c r="H122" s="34"/>
      <c r="I122" s="34"/>
      <c r="J122" s="34"/>
      <c r="K122" s="34"/>
      <c r="L122" s="34"/>
      <c r="M122" s="34"/>
      <c r="N122" s="34"/>
      <c r="O122" s="35"/>
      <c r="P122" s="30" t="e">
        <f>ROUND(P118*E122,2)</f>
        <v>#VALUE!</v>
      </c>
    </row>
    <row r="123" spans="1:16" x14ac:dyDescent="0.25">
      <c r="A123" s="15"/>
      <c r="B123" s="15"/>
      <c r="C123" s="4" t="s">
        <v>27</v>
      </c>
      <c r="D123" s="32"/>
      <c r="E123" s="37" t="s">
        <v>109</v>
      </c>
      <c r="F123" s="34"/>
      <c r="G123" s="34"/>
      <c r="H123" s="34"/>
      <c r="I123" s="34"/>
      <c r="J123" s="34"/>
      <c r="K123" s="34"/>
      <c r="L123" s="34"/>
      <c r="M123" s="34"/>
      <c r="N123" s="34"/>
      <c r="O123" s="35"/>
      <c r="P123" s="30" t="e">
        <f>ROUND(P118*E123,2)</f>
        <v>#VALUE!</v>
      </c>
    </row>
    <row r="124" spans="1:16" x14ac:dyDescent="0.25">
      <c r="A124" s="15"/>
      <c r="B124" s="15"/>
      <c r="C124" s="5" t="s">
        <v>8</v>
      </c>
      <c r="D124" s="32"/>
      <c r="E124" s="39"/>
      <c r="F124" s="34"/>
      <c r="G124" s="34"/>
      <c r="H124" s="34"/>
      <c r="I124" s="34"/>
      <c r="J124" s="34"/>
      <c r="K124" s="34"/>
      <c r="L124" s="34"/>
      <c r="M124" s="34"/>
      <c r="N124" s="34"/>
      <c r="O124" s="35"/>
      <c r="P124" s="30" t="e">
        <f>SUM(P121:P123)</f>
        <v>#VALUE!</v>
      </c>
    </row>
    <row r="125" spans="1:16" x14ac:dyDescent="0.25">
      <c r="A125" s="15"/>
      <c r="B125" s="15"/>
      <c r="C125" s="6" t="s">
        <v>6</v>
      </c>
      <c r="D125" s="32"/>
      <c r="E125" s="40">
        <v>0.21</v>
      </c>
      <c r="F125" s="34"/>
      <c r="G125" s="34"/>
      <c r="H125" s="34"/>
      <c r="I125" s="34"/>
      <c r="J125" s="34"/>
      <c r="K125" s="34"/>
      <c r="L125" s="34"/>
      <c r="M125" s="34"/>
      <c r="N125" s="34"/>
      <c r="O125" s="35"/>
      <c r="P125" s="30" t="e">
        <f>P124*E125</f>
        <v>#VALUE!</v>
      </c>
    </row>
    <row r="126" spans="1:16" x14ac:dyDescent="0.25">
      <c r="A126" s="15"/>
      <c r="B126" s="15"/>
      <c r="C126" s="5" t="s">
        <v>7</v>
      </c>
      <c r="D126" s="32"/>
      <c r="E126" s="33"/>
      <c r="F126" s="34"/>
      <c r="G126" s="34"/>
      <c r="H126" s="34"/>
      <c r="I126" s="34"/>
      <c r="J126" s="34"/>
      <c r="K126" s="34"/>
      <c r="L126" s="34"/>
      <c r="M126" s="34"/>
      <c r="N126" s="34"/>
      <c r="O126" s="35"/>
      <c r="P126" s="41" t="e">
        <f>SUM(P124:P125)</f>
        <v>#VALUE!</v>
      </c>
    </row>
    <row r="128" spans="1:16" x14ac:dyDescent="0.25">
      <c r="C128" s="13" t="s">
        <v>20</v>
      </c>
      <c r="H128" s="69" t="s">
        <v>19</v>
      </c>
      <c r="I128" s="69"/>
      <c r="J128" s="69"/>
      <c r="K128" s="69"/>
      <c r="L128" s="69"/>
      <c r="M128" s="69"/>
      <c r="N128" s="69"/>
      <c r="O128" s="69"/>
      <c r="P128" s="20"/>
    </row>
    <row r="129" spans="8:16" x14ac:dyDescent="0.25">
      <c r="H129" s="20"/>
      <c r="I129" s="20"/>
      <c r="J129" s="20"/>
      <c r="K129" s="20"/>
      <c r="L129" s="20"/>
      <c r="M129" s="20"/>
      <c r="N129" s="20"/>
      <c r="O129" s="20"/>
      <c r="P129" s="20"/>
    </row>
  </sheetData>
  <mergeCells count="18">
    <mergeCell ref="A8:K8"/>
    <mergeCell ref="A4:I4"/>
    <mergeCell ref="F5:K5"/>
    <mergeCell ref="A6:K6"/>
    <mergeCell ref="M6:N6"/>
    <mergeCell ref="A7:K7"/>
    <mergeCell ref="H128:O128"/>
    <mergeCell ref="A9:K9"/>
    <mergeCell ref="A11:K11"/>
    <mergeCell ref="K12:P12"/>
    <mergeCell ref="A13:A14"/>
    <mergeCell ref="B13:B14"/>
    <mergeCell ref="C13:C14"/>
    <mergeCell ref="D13:D14"/>
    <mergeCell ref="E13:E14"/>
    <mergeCell ref="F13:K13"/>
    <mergeCell ref="L13:P13"/>
    <mergeCell ref="A76:P7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Gaismas11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Kashelz</dc:creator>
  <cp:lastModifiedBy>Anita</cp:lastModifiedBy>
  <cp:lastPrinted>2020-03-12T14:14:29Z</cp:lastPrinted>
  <dcterms:created xsi:type="dcterms:W3CDTF">2011-08-01T10:28:03Z</dcterms:created>
  <dcterms:modified xsi:type="dcterms:W3CDTF">2020-08-20T10:36:44Z</dcterms:modified>
</cp:coreProperties>
</file>